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ioab\OneDrive\Рабочий стол\"/>
    </mc:Choice>
  </mc:AlternateContent>
  <xr:revisionPtr revIDLastSave="0" documentId="8_{E38E9CFD-2CC3-4606-B42D-A6FE1BAD7BDE}" xr6:coauthVersionLast="37" xr6:coauthVersionMax="37" xr10:uidLastSave="{00000000-0000-0000-0000-000000000000}"/>
  <bookViews>
    <workbookView xWindow="0" yWindow="0" windowWidth="28800" windowHeight="10770" xr2:uid="{00000000-000D-0000-FFFF-FFFF00000000}"/>
  </bookViews>
  <sheets>
    <sheet name="Worksheet" sheetId="1" r:id="rId1"/>
  </sheets>
  <calcPr calcId="179021" forceFullCalc="1"/>
</workbook>
</file>

<file path=xl/calcChain.xml><?xml version="1.0" encoding="utf-8"?>
<calcChain xmlns="http://schemas.openxmlformats.org/spreadsheetml/2006/main">
  <c r="F31" i="1" l="1"/>
  <c r="G31" i="1" s="1"/>
  <c r="F91" i="1" l="1"/>
  <c r="G91" i="1" s="1"/>
  <c r="F90" i="1"/>
  <c r="G90" i="1" s="1"/>
  <c r="F89" i="1"/>
  <c r="G89" i="1" s="1"/>
  <c r="F88" i="1"/>
  <c r="G88" i="1" s="1"/>
  <c r="F87" i="1"/>
  <c r="G87" i="1" s="1"/>
  <c r="F85" i="1" l="1"/>
  <c r="G85" i="1" s="1"/>
  <c r="F84" i="1"/>
  <c r="F13" i="1" l="1"/>
  <c r="G13" i="1" s="1"/>
  <c r="G84" i="1"/>
  <c r="F82" i="1"/>
  <c r="G82" i="1" s="1"/>
  <c r="F83" i="1"/>
  <c r="G83" i="1" s="1"/>
  <c r="F78" i="1" l="1"/>
  <c r="G78" i="1" s="1"/>
  <c r="F79" i="1"/>
  <c r="G79" i="1" s="1"/>
  <c r="F80" i="1"/>
  <c r="G80" i="1" s="1"/>
  <c r="F81" i="1"/>
  <c r="G81" i="1" s="1"/>
  <c r="F76" i="1"/>
  <c r="G76" i="1" s="1"/>
  <c r="F77" i="1"/>
  <c r="G77" i="1" s="1"/>
  <c r="F74" i="1"/>
  <c r="G74" i="1" s="1"/>
  <c r="F69" i="1"/>
  <c r="G69" i="1" s="1"/>
  <c r="F63" i="1"/>
  <c r="G63" i="1" s="1"/>
  <c r="F58" i="1"/>
  <c r="G58" i="1" s="1"/>
  <c r="F54" i="1"/>
  <c r="G54" i="1" s="1"/>
  <c r="F14" i="1"/>
  <c r="G14" i="1" s="1"/>
  <c r="F75" i="1"/>
  <c r="G75" i="1" s="1"/>
  <c r="F72" i="1"/>
  <c r="G72" i="1" s="1"/>
  <c r="F73" i="1"/>
  <c r="G73" i="1" s="1"/>
  <c r="F70" i="1"/>
  <c r="G70" i="1" s="1"/>
  <c r="F71" i="1"/>
  <c r="G71" i="1" s="1"/>
  <c r="F66" i="1"/>
  <c r="G66" i="1" s="1"/>
  <c r="F67" i="1"/>
  <c r="G67" i="1" s="1"/>
  <c r="F68" i="1"/>
  <c r="G68" i="1" s="1"/>
  <c r="F65" i="1"/>
  <c r="G65" i="1" s="1"/>
  <c r="F64" i="1"/>
  <c r="G64" i="1" s="1"/>
  <c r="F62" i="1"/>
  <c r="G62" i="1" s="1"/>
  <c r="F48" i="1"/>
  <c r="G48" i="1" s="1"/>
  <c r="F45" i="1"/>
  <c r="G45" i="1" s="1"/>
  <c r="F44" i="1"/>
  <c r="G44" i="1" s="1"/>
  <c r="F60" i="1"/>
  <c r="G60" i="1" s="1"/>
  <c r="F61" i="1"/>
  <c r="G61" i="1" s="1"/>
  <c r="F49" i="1"/>
  <c r="G49" i="1" s="1"/>
  <c r="F50" i="1"/>
  <c r="G50" i="1" s="1"/>
  <c r="F51" i="1"/>
  <c r="G51" i="1" s="1"/>
  <c r="F52" i="1"/>
  <c r="G52" i="1" s="1"/>
  <c r="F53" i="1"/>
  <c r="G53" i="1" s="1"/>
  <c r="F55" i="1"/>
  <c r="G55" i="1" s="1"/>
  <c r="F56" i="1"/>
  <c r="G56" i="1" s="1"/>
  <c r="F57" i="1"/>
  <c r="G57" i="1" s="1"/>
  <c r="F59" i="1"/>
  <c r="G59" i="1" s="1"/>
  <c r="F46" i="1"/>
  <c r="G46" i="1" s="1"/>
  <c r="F47" i="1"/>
  <c r="G47" i="1" s="1"/>
  <c r="F43" i="1"/>
  <c r="G43" i="1" s="1"/>
  <c r="F42" i="1"/>
  <c r="G42" i="1" s="1"/>
  <c r="F40" i="1"/>
  <c r="G40" i="1" s="1"/>
  <c r="F41" i="1"/>
  <c r="G41" i="1" s="1"/>
  <c r="F39" i="1"/>
  <c r="G39" i="1" s="1"/>
  <c r="F37" i="1"/>
  <c r="G37" i="1" s="1"/>
  <c r="F35" i="1"/>
  <c r="G35" i="1" s="1"/>
  <c r="F36" i="1"/>
  <c r="G36" i="1" s="1"/>
  <c r="F38" i="1"/>
  <c r="G38" i="1" s="1"/>
  <c r="F32" i="1"/>
  <c r="G32" i="1" s="1"/>
  <c r="F33" i="1"/>
  <c r="G33" i="1" s="1"/>
  <c r="F34" i="1"/>
  <c r="G3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</calcChain>
</file>

<file path=xl/sharedStrings.xml><?xml version="1.0" encoding="utf-8"?>
<sst xmlns="http://schemas.openxmlformats.org/spreadsheetml/2006/main" count="173" uniqueCount="103">
  <si>
    <t>НАИМЕНОВАНИЕ</t>
  </si>
  <si>
    <t>Оформление заявки: выберите нужные позиции и отправьте заявку онлайн</t>
  </si>
  <si>
    <t>Отгрузка:  после оплаты счета, самовывоз со склада МСК, доставка по МСК или до транспортной компании</t>
  </si>
  <si>
    <t>ПРАЙС - БЛАНК ДЛЯ ЗАКАЗА</t>
  </si>
  <si>
    <t>1кг</t>
  </si>
  <si>
    <t>Актаровит 0.2</t>
  </si>
  <si>
    <t>Муравьев НЕТ</t>
  </si>
  <si>
    <t>1л</t>
  </si>
  <si>
    <t>АЛЬФА ГРОУ МАРКА «БОР»,20 Л</t>
  </si>
  <si>
    <t>20л</t>
  </si>
  <si>
    <t>АЛЬФА ГРОУ МАРКА «МОЛИБДЕН» 20Л</t>
  </si>
  <si>
    <t>АЛЬФА ГРОУ МАРКА «ЦИНК»,20 Л</t>
  </si>
  <si>
    <t>5л</t>
  </si>
  <si>
    <t>АЛЬФА-АМИПРИД, РП (АНАЛОГ МОСПИЛАНА) 0,5 КГ</t>
  </si>
  <si>
    <t>0.5кг</t>
  </si>
  <si>
    <t>ПЕЦИЛОМИЦИН 1 КГ.</t>
  </si>
  <si>
    <t>СТИМУЛЯТОР РОСТА АМИНО 1 Л.</t>
  </si>
  <si>
    <t>АНТИСТРЕССАНТ 1 Л.</t>
  </si>
  <si>
    <t>БАКТОЦИД BK33 1 КГ.</t>
  </si>
  <si>
    <t>СЛИЗНЯКОВ НЕТ 1 КГ.</t>
  </si>
  <si>
    <t>ТРИХОДЕРМИН TH82 1 КГ.</t>
  </si>
  <si>
    <t>ФИТОДОК BS26 1 КГ.</t>
  </si>
  <si>
    <t>PLANTAFOL 10-54-10  (1КГ)</t>
  </si>
  <si>
    <t>PLANTAFOL 20.20.20  (1КГ.)</t>
  </si>
  <si>
    <t>PLANTAFOL 5-15-45 (1КГ)</t>
  </si>
  <si>
    <t xml:space="preserve">  ВЕС/Упак.</t>
  </si>
  <si>
    <t>ФИТОКЛОН™ 1 Л.</t>
  </si>
  <si>
    <t>ФУНДАЗОЛ 5 кг</t>
  </si>
  <si>
    <t>САНМАЙТ 0.5 кг</t>
  </si>
  <si>
    <t>ТЕППЕКИ 0.5 кг</t>
  </si>
  <si>
    <t>РИДОМИЛ ГОЛД 5 кг</t>
  </si>
  <si>
    <t>5кг</t>
  </si>
  <si>
    <t>ПЛАНТАФИД  5.15.45 1 кг</t>
  </si>
  <si>
    <t>ПЛАНТАФИД  10.54.10 1 кг</t>
  </si>
  <si>
    <t>ПЛАНТАФИД  20.20.20 1 кг</t>
  </si>
  <si>
    <t>ПЛАНТАФИД  30.10.10 1 кг</t>
  </si>
  <si>
    <t>АГРОМАСТЕР 3-11-38+4+ТЕ 25 кг</t>
  </si>
  <si>
    <t>25кг</t>
  </si>
  <si>
    <t>АГРОМАСТЕР 10-18-32+ТЕ 25 кг</t>
  </si>
  <si>
    <t>АГРОМАСТЕР 13-40-13+ТЕ 25 кг</t>
  </si>
  <si>
    <t>АГРОМАСТЕР 15-5-30+2+ТЕ 25 кг</t>
  </si>
  <si>
    <t>АГРОМАСТЕР18:18:18+3+ТЕ 25 кг</t>
  </si>
  <si>
    <t>АГРОМАСТЕР 17:6:18 25 кг</t>
  </si>
  <si>
    <t>АГРОМАСТЕР20:20:20 25 кг</t>
  </si>
  <si>
    <t>Вива (Viva) 1 л</t>
  </si>
  <si>
    <t>СВИТ (SWEET) 1 Л</t>
  </si>
  <si>
    <t>МЕГАФОЛ (MEGAFOL) 1 Л.</t>
  </si>
  <si>
    <t>Максифол рутфарм 5л</t>
  </si>
  <si>
    <t>Максифол динамикс 5л</t>
  </si>
  <si>
    <t>Аминофол плюс 5л</t>
  </si>
  <si>
    <t>СЗР</t>
  </si>
  <si>
    <t>Моспилан Гран Japan 1rg</t>
  </si>
  <si>
    <t>Заказ</t>
  </si>
  <si>
    <t>кол-во</t>
  </si>
  <si>
    <t>Биопрепараты СЗР</t>
  </si>
  <si>
    <r>
      <rPr>
        <b/>
        <sz val="20"/>
        <color theme="8" tint="-0.249977111117893"/>
        <rFont val="Arial"/>
        <family val="2"/>
        <charset val="204"/>
      </rPr>
      <t xml:space="preserve">БИОВЕРТ® </t>
    </r>
    <r>
      <rPr>
        <b/>
        <sz val="20"/>
        <color rgb="FF000000"/>
        <rFont val="Arial"/>
        <family val="2"/>
        <charset val="204"/>
      </rPr>
      <t>СП ИНСЕКТОАКАРИЦИД ШИРОКОГО СПЕКТРА ДЕЙСТВИЯ ПРОТИВ СОСУЩИХ НАСЕКОМЫХ. 1 кг</t>
    </r>
  </si>
  <si>
    <r>
      <rPr>
        <b/>
        <sz val="20"/>
        <color theme="8" tint="-0.249977111117893"/>
        <rFont val="Arial"/>
        <family val="2"/>
        <charset val="204"/>
      </rPr>
      <t>БИТОКСИБАЦИЛЛИН®</t>
    </r>
    <r>
      <rPr>
        <b/>
        <sz val="20"/>
        <color rgb="FF000000"/>
        <rFont val="Arial"/>
        <family val="2"/>
        <charset val="204"/>
      </rPr>
      <t xml:space="preserve"> БИОЛОГИЧЕСКИЙ ИНСЕКТИЦИД НА ОСНОВЕ ТЕРМОСТАБИЛЬНОГО ЭКЗОТОКСИНА 1 кг </t>
    </r>
  </si>
  <si>
    <r>
      <rPr>
        <b/>
        <sz val="20"/>
        <color theme="8" tint="-0.249977111117893"/>
        <rFont val="Arial"/>
        <family val="2"/>
        <charset val="204"/>
      </rPr>
      <t>ЛЕПИДОЦИД®</t>
    </r>
    <r>
      <rPr>
        <b/>
        <sz val="20"/>
        <color rgb="FF000000"/>
        <rFont val="Arial"/>
        <family val="2"/>
        <charset val="204"/>
      </rPr>
      <t xml:space="preserve"> БИОЛОГИЧЕСКИЙ ИНСЕКТИЦИД ПРОТИВ ГУСЕНИЦ ЧЕШУЕКРЫЛЫХ НАСЕКОМЫХ 1 кг</t>
    </r>
  </si>
  <si>
    <r>
      <rPr>
        <b/>
        <sz val="20"/>
        <color theme="8" tint="-0.249977111117893"/>
        <rFont val="Arial"/>
        <family val="2"/>
        <charset val="204"/>
      </rPr>
      <t>БАКТОФИТ®</t>
    </r>
    <r>
      <rPr>
        <b/>
        <sz val="20"/>
        <color rgb="FF000000"/>
        <rFont val="Arial"/>
        <family val="2"/>
        <charset val="204"/>
      </rPr>
      <t xml:space="preserve"> БИОЛОГИЧЕСКИЙ ФУНГИЦИД ШИРОКОГО СПЕКТРА ДЕЙСТВИЯ 1 кг </t>
    </r>
  </si>
  <si>
    <r>
      <rPr>
        <b/>
        <sz val="20"/>
        <color theme="8" tint="-0.249977111117893"/>
        <rFont val="Arial"/>
        <family val="2"/>
        <charset val="204"/>
      </rPr>
      <t>БИФАС</t>
    </r>
    <r>
      <rPr>
        <b/>
        <sz val="20"/>
        <color rgb="FF000000"/>
        <rFont val="Arial"/>
        <family val="2"/>
        <charset val="204"/>
      </rPr>
      <t xml:space="preserve"> ( 300 Г/Л ИМИДАКЛОПРИДА + 100 Г/Л АЛЬФА-ЦИПЕРМЕТРИНА) 1 Л</t>
    </r>
  </si>
  <si>
    <r>
      <rPr>
        <b/>
        <sz val="20"/>
        <color theme="8" tint="-0.249977111117893"/>
        <rFont val="Arial"/>
        <family val="2"/>
        <charset val="204"/>
      </rPr>
      <t>АЛЬФА-ДИРЕКТОР</t>
    </r>
    <r>
      <rPr>
        <b/>
        <sz val="20"/>
        <color rgb="FF000000"/>
        <rFont val="Arial"/>
        <family val="2"/>
        <charset val="204"/>
      </rPr>
      <t xml:space="preserve"> (ДИМЕТОАТ, 400 Г/Л) 10Л</t>
    </r>
  </si>
  <si>
    <r>
      <rPr>
        <b/>
        <sz val="20"/>
        <color theme="8" tint="-0.249977111117893"/>
        <rFont val="Arial"/>
        <family val="2"/>
        <charset val="204"/>
      </rPr>
      <t xml:space="preserve">ФЕНИКС ДУО </t>
    </r>
    <r>
      <rPr>
        <b/>
        <sz val="20"/>
        <color rgb="FF000000"/>
        <rFont val="Arial"/>
        <family val="2"/>
        <charset val="204"/>
      </rPr>
      <t>(ТИОФАНАТ-МЕТИЛА, 187 Г/Л ФЛУТРИАФОЛА + 310 Г/Л) 5Л</t>
    </r>
  </si>
  <si>
    <r>
      <rPr>
        <b/>
        <sz val="20"/>
        <color theme="8" tint="-0.249977111117893"/>
        <rFont val="Arial"/>
        <family val="2"/>
        <charset val="204"/>
      </rPr>
      <t>АЛЬФА-РИНГ</t>
    </r>
    <r>
      <rPr>
        <b/>
        <sz val="20"/>
        <color rgb="FF000000"/>
        <rFont val="Arial"/>
        <family val="2"/>
        <charset val="204"/>
      </rPr>
      <t xml:space="preserve"> ( АЛЬФА-ЦИПЕРМЕТРИН, 100 Г/Л) 5Л</t>
    </r>
  </si>
  <si>
    <r>
      <rPr>
        <b/>
        <sz val="20"/>
        <color theme="8" tint="-0.249977111117893"/>
        <rFont val="Arial"/>
        <family val="2"/>
        <charset val="204"/>
      </rPr>
      <t>АЛЬФА ФЕНИКС</t>
    </r>
    <r>
      <rPr>
        <b/>
        <sz val="20"/>
        <color rgb="FF000000"/>
        <rFont val="Arial"/>
        <family val="2"/>
        <charset val="204"/>
      </rPr>
      <t xml:space="preserve"> ( ФЛУТРИАФОЛ, 250 Г/Л) 5Л</t>
    </r>
  </si>
  <si>
    <t>Урара 250g Japan</t>
  </si>
  <si>
    <t>Ариатор 660g Japan</t>
  </si>
  <si>
    <t>Арденто 100g Japan</t>
  </si>
  <si>
    <t>Ниссоран 100g Japan</t>
  </si>
  <si>
    <t>Актара 500g Japan</t>
  </si>
  <si>
    <t>Актара 100g Japan</t>
  </si>
  <si>
    <r>
      <t xml:space="preserve">Инсектицид </t>
    </r>
    <r>
      <rPr>
        <b/>
        <sz val="20"/>
        <color theme="8" tint="-0.249977111117893"/>
        <rFont val="Arial"/>
        <family val="2"/>
        <charset val="204"/>
      </rPr>
      <t>Биомасса Metarhizium</t>
    </r>
    <r>
      <rPr>
        <b/>
        <sz val="20"/>
        <color rgb="FF282828"/>
        <rFont val="Arial"/>
        <family val="2"/>
        <charset val="204"/>
      </rPr>
      <t xml:space="preserve"> anisoplie subsp.atis, 1кг</t>
    </r>
  </si>
  <si>
    <r>
      <rPr>
        <b/>
        <sz val="20"/>
        <color theme="8" tint="-0.249977111117893"/>
        <rFont val="Arial"/>
        <family val="2"/>
        <charset val="204"/>
      </rPr>
      <t>BEAUVERIA BASSIANA</t>
    </r>
    <r>
      <rPr>
        <b/>
        <sz val="20"/>
        <color rgb="FF000000"/>
        <rFont val="Arial"/>
        <family val="2"/>
        <charset val="204"/>
      </rPr>
      <t xml:space="preserve"> SUBSP.VIVUS, БИОМАССА 1 КГ</t>
    </r>
  </si>
  <si>
    <r>
      <rPr>
        <b/>
        <sz val="20"/>
        <color theme="8" tint="-0.249977111117893"/>
        <rFont val="Arial"/>
        <family val="2"/>
        <charset val="204"/>
      </rPr>
      <t>ДЕСТРУКТОР</t>
    </r>
    <r>
      <rPr>
        <b/>
        <sz val="20"/>
        <color rgb="FF000000"/>
        <rFont val="Arial"/>
        <family val="2"/>
        <charset val="204"/>
      </rPr>
      <t xml:space="preserve"> РАСТИТЕЛЬНЫХ ОСТАТКОВ 1КГ</t>
    </r>
  </si>
  <si>
    <t>Минеральные Удобрения</t>
  </si>
  <si>
    <t>Стимуляторы Роста</t>
  </si>
  <si>
    <r>
      <rPr>
        <b/>
        <sz val="20"/>
        <color theme="8" tint="-0.249977111117893"/>
        <rFont val="Arial"/>
        <family val="2"/>
        <charset val="204"/>
      </rPr>
      <t>РАДИФАРМ (RADIFARM)</t>
    </r>
    <r>
      <rPr>
        <b/>
        <sz val="20"/>
        <color rgb="FF000000"/>
        <rFont val="Arial"/>
        <family val="2"/>
        <charset val="204"/>
      </rPr>
      <t xml:space="preserve"> СТИМУЛЯТОР РАЗВИТИЯ КОРНЕВОЙ СИСТЕМЫ 1Л</t>
    </r>
  </si>
  <si>
    <r>
      <rPr>
        <b/>
        <sz val="20"/>
        <color theme="8" tint="-0.249977111117893"/>
        <rFont val="Arial"/>
        <family val="2"/>
        <charset val="204"/>
      </rPr>
      <t>БЕНЕФИТ PZ</t>
    </r>
    <r>
      <rPr>
        <b/>
        <sz val="20"/>
        <color rgb="FF000000"/>
        <rFont val="Arial"/>
        <family val="2"/>
        <charset val="204"/>
      </rPr>
      <t xml:space="preserve"> (биостимулятор увеличения плодов) / BENEFIT PZ Valagro</t>
    </r>
  </si>
  <si>
    <t>Максифол рутфарм 1л</t>
  </si>
  <si>
    <t>Максифол динамикс 1л</t>
  </si>
  <si>
    <t>МОСПИЛАН 0.5 кг</t>
  </si>
  <si>
    <t>0.5 кг</t>
  </si>
  <si>
    <t>0.25кг</t>
  </si>
  <si>
    <t>0.66кг</t>
  </si>
  <si>
    <t>0.1кг</t>
  </si>
  <si>
    <t>ПЛАНТАФИД  5.15.45 5 кг</t>
  </si>
  <si>
    <t>ПЛАНТАФИД  10.54.10 5кг</t>
  </si>
  <si>
    <t>ПЛАНТАФИД  20.20.20 5кг</t>
  </si>
  <si>
    <t>ПЛАНТАФИД  30.10.10 5 кг</t>
  </si>
  <si>
    <t>FUJIMA Дайхосаку GT-S (1000мл)</t>
  </si>
  <si>
    <t>Закупка</t>
  </si>
  <si>
    <t xml:space="preserve">   Упак/Опт</t>
  </si>
  <si>
    <t>РРЦ</t>
  </si>
  <si>
    <t>Миккориза</t>
  </si>
  <si>
    <t>КОКОСОВЫЕ ЧИПСЫ БЛОК 4.5кг Фракция S</t>
  </si>
  <si>
    <t>1 блок</t>
  </si>
  <si>
    <t>КОКОСОВЫЕ ЧИПСЫ БЛОК 4.5кг Фракция M</t>
  </si>
  <si>
    <t>КОКОСОВЫЕ ЧИПСЫ БЛОК 4.5кг Фракция L</t>
  </si>
  <si>
    <t>КОКОСОВОЕ ВОЛОКНО БЛОК 4кг</t>
  </si>
  <si>
    <t>КОКОСОВЫЙ ТОРФ БЛОКИ 5кг</t>
  </si>
  <si>
    <t>Актара 250g Syngenta</t>
  </si>
  <si>
    <t>0.25</t>
  </si>
  <si>
    <t>Наличие</t>
  </si>
  <si>
    <t>под 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</si>
</sst>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4"/>
      <color rgb="FF000000"/>
      <name val="Arial"/>
    </font>
    <font>
      <b/>
      <sz val="12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20"/>
      <color rgb="FF000000"/>
      <name val="Arial"/>
      <family val="2"/>
      <charset val="204"/>
    </font>
    <font>
      <b/>
      <sz val="20"/>
      <color theme="8" tint="-0.249977111117893"/>
      <name val="Arial"/>
      <family val="2"/>
      <charset val="204"/>
    </font>
    <font>
      <b/>
      <sz val="20"/>
      <color rgb="FF282828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20"/>
      <color theme="0"/>
      <name val="Arial"/>
      <family val="2"/>
      <charset val="204"/>
    </font>
    <font>
      <b/>
      <sz val="14"/>
      <color theme="0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78E294"/>
        <bgColor rgb="FF000000"/>
      </patternFill>
    </fill>
    <fill>
      <patternFill patternType="solid">
        <fgColor rgb="FF78E29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B7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7FFFF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85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15" borderId="4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4" fillId="10" borderId="11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vertical="center"/>
    </xf>
    <xf numFmtId="0" fontId="2" fillId="13" borderId="4" xfId="0" applyNumberFormat="1" applyFont="1" applyFill="1" applyBorder="1" applyAlignment="1">
      <alignment horizontal="center" vertical="center"/>
    </xf>
    <xf numFmtId="0" fontId="2" fillId="14" borderId="4" xfId="0" applyNumberFormat="1" applyFont="1" applyFill="1" applyBorder="1" applyAlignment="1">
      <alignment horizontal="center" vertical="center"/>
    </xf>
    <xf numFmtId="0" fontId="2" fillId="15" borderId="4" xfId="0" applyNumberFormat="1" applyFont="1" applyFill="1" applyBorder="1" applyAlignment="1">
      <alignment horizontal="center" vertical="center"/>
    </xf>
    <xf numFmtId="0" fontId="2" fillId="5" borderId="4" xfId="0" applyNumberFormat="1" applyFont="1" applyFill="1" applyBorder="1" applyAlignment="1">
      <alignment horizontal="center" vertical="center"/>
    </xf>
    <xf numFmtId="0" fontId="2" fillId="6" borderId="4" xfId="0" applyNumberFormat="1" applyFont="1" applyFill="1" applyBorder="1" applyAlignment="1">
      <alignment horizontal="center" vertical="center"/>
    </xf>
    <xf numFmtId="0" fontId="2" fillId="6" borderId="6" xfId="0" applyNumberFormat="1" applyFont="1" applyFill="1" applyBorder="1" applyAlignment="1">
      <alignment horizontal="center" vertical="center"/>
    </xf>
    <xf numFmtId="0" fontId="4" fillId="11" borderId="15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/>
    </xf>
    <xf numFmtId="0" fontId="4" fillId="16" borderId="13" xfId="0" applyFont="1" applyFill="1" applyBorder="1" applyAlignment="1">
      <alignment horizontal="center" vertical="center"/>
    </xf>
    <xf numFmtId="0" fontId="4" fillId="16" borderId="14" xfId="0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NumberFormat="1" applyFont="1" applyFill="1" applyBorder="1" applyAlignment="1" applyProtection="1">
      <alignment horizontal="left" wrapText="1"/>
      <protection hidden="1"/>
    </xf>
    <xf numFmtId="0" fontId="4" fillId="7" borderId="1" xfId="0" applyNumberFormat="1" applyFont="1" applyFill="1" applyBorder="1" applyAlignment="1" applyProtection="1">
      <alignment horizontal="center" vertical="center"/>
      <protection hidden="1"/>
    </xf>
    <xf numFmtId="9" fontId="4" fillId="13" borderId="2" xfId="0" applyNumberFormat="1" applyFont="1" applyFill="1" applyBorder="1" applyAlignment="1" applyProtection="1">
      <alignment horizontal="center" vertical="center"/>
      <protection hidden="1"/>
    </xf>
    <xf numFmtId="0" fontId="4" fillId="8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14" borderId="4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17" borderId="10" xfId="0" applyFont="1" applyFill="1" applyBorder="1" applyAlignment="1">
      <alignment horizontal="center" vertical="center"/>
    </xf>
    <xf numFmtId="0" fontId="4" fillId="15" borderId="2" xfId="0" applyNumberFormat="1" applyFont="1" applyFill="1" applyBorder="1" applyAlignment="1" applyProtection="1">
      <alignment horizontal="center" vertical="center"/>
      <protection hidden="1"/>
    </xf>
    <xf numFmtId="0" fontId="4" fillId="15" borderId="14" xfId="0" applyFont="1" applyFill="1" applyBorder="1" applyAlignment="1">
      <alignment horizontal="center" vertical="center"/>
    </xf>
    <xf numFmtId="9" fontId="4" fillId="13" borderId="14" xfId="0" applyNumberFormat="1" applyFont="1" applyFill="1" applyBorder="1" applyAlignment="1">
      <alignment horizontal="center" vertical="center"/>
    </xf>
    <xf numFmtId="0" fontId="2" fillId="17" borderId="4" xfId="0" applyNumberFormat="1" applyFont="1" applyFill="1" applyBorder="1" applyAlignment="1">
      <alignment horizontal="center" vertical="center"/>
    </xf>
    <xf numFmtId="0" fontId="2" fillId="18" borderId="4" xfId="0" applyNumberFormat="1" applyFont="1" applyFill="1" applyBorder="1" applyAlignment="1">
      <alignment horizontal="center" vertical="center"/>
    </xf>
    <xf numFmtId="0" fontId="4" fillId="18" borderId="4" xfId="0" applyFont="1" applyFill="1" applyBorder="1" applyAlignment="1">
      <alignment horizontal="center" vertical="center" wrapText="1"/>
    </xf>
    <xf numFmtId="0" fontId="7" fillId="18" borderId="10" xfId="0" applyFont="1" applyFill="1" applyBorder="1" applyAlignment="1">
      <alignment horizontal="center" vertical="center"/>
    </xf>
    <xf numFmtId="0" fontId="7" fillId="18" borderId="2" xfId="0" applyNumberFormat="1" applyFont="1" applyFill="1" applyBorder="1" applyAlignment="1" applyProtection="1">
      <alignment horizontal="center" vertical="center"/>
      <protection hidden="1"/>
    </xf>
    <xf numFmtId="0" fontId="7" fillId="18" borderId="14" xfId="0" applyFont="1" applyFill="1" applyBorder="1" applyAlignment="1">
      <alignment horizontal="center" vertical="center"/>
    </xf>
    <xf numFmtId="0" fontId="2" fillId="19" borderId="4" xfId="0" applyNumberFormat="1" applyFont="1" applyFill="1" applyBorder="1" applyAlignment="1">
      <alignment horizontal="center" vertical="center"/>
    </xf>
    <xf numFmtId="0" fontId="2" fillId="18" borderId="6" xfId="0" applyNumberFormat="1" applyFont="1" applyFill="1" applyBorder="1" applyAlignment="1">
      <alignment horizontal="center" vertical="center"/>
    </xf>
    <xf numFmtId="0" fontId="2" fillId="18" borderId="5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/>
    </xf>
    <xf numFmtId="0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14" xfId="0" applyFont="1" applyFill="1" applyBorder="1" applyAlignment="1">
      <alignment horizontal="center" vertical="center"/>
    </xf>
    <xf numFmtId="0" fontId="2" fillId="20" borderId="6" xfId="0" applyNumberFormat="1" applyFont="1" applyFill="1" applyBorder="1" applyAlignment="1">
      <alignment horizontal="center" vertical="center"/>
    </xf>
    <xf numFmtId="0" fontId="2" fillId="20" borderId="5" xfId="0" applyNumberFormat="1" applyFont="1" applyFill="1" applyBorder="1" applyAlignment="1">
      <alignment horizontal="center" vertical="center"/>
    </xf>
    <xf numFmtId="0" fontId="2" fillId="20" borderId="4" xfId="0" applyNumberFormat="1" applyFont="1" applyFill="1" applyBorder="1" applyAlignment="1">
      <alignment horizontal="center" vertical="center"/>
    </xf>
    <xf numFmtId="0" fontId="4" fillId="20" borderId="6" xfId="0" applyFont="1" applyFill="1" applyBorder="1" applyAlignment="1">
      <alignment horizontal="center" vertical="center" wrapText="1"/>
    </xf>
    <xf numFmtId="0" fontId="4" fillId="20" borderId="2" xfId="0" applyNumberFormat="1" applyFont="1" applyFill="1" applyBorder="1" applyAlignment="1" applyProtection="1">
      <alignment horizontal="center" vertical="center"/>
      <protection hidden="1"/>
    </xf>
    <xf numFmtId="0" fontId="4" fillId="20" borderId="14" xfId="0" applyFont="1" applyFill="1" applyBorder="1" applyAlignment="1">
      <alignment horizontal="center" vertical="center"/>
    </xf>
    <xf numFmtId="0" fontId="4" fillId="21" borderId="1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wrapText="1"/>
    </xf>
    <xf numFmtId="0" fontId="0" fillId="2" borderId="0" xfId="0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4" fillId="16" borderId="15" xfId="0" applyFont="1" applyFill="1" applyBorder="1" applyAlignment="1">
      <alignment horizontal="center" vertical="center"/>
    </xf>
    <xf numFmtId="0" fontId="4" fillId="23" borderId="1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wrapText="1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2" borderId="4" xfId="0" applyFont="1" applyFill="1" applyBorder="1" applyAlignment="1">
      <alignment horizontal="center" vertical="center"/>
    </xf>
    <xf numFmtId="0" fontId="8" fillId="22" borderId="8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2" borderId="5" xfId="0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31000000}"/>
  </cellStyles>
  <dxfs count="0"/>
  <tableStyles count="0" defaultTableStyle="TableStyleMedium9"/>
  <colors>
    <mruColors>
      <color rgb="FF78E294"/>
      <color rgb="FFB7FFFF"/>
      <color rgb="FFFF9F5D"/>
      <color rgb="FFFF6600"/>
      <color rgb="FFFFCCFF"/>
      <color rgb="FFFFD9FF"/>
      <color rgb="FFFF99FF"/>
      <color rgb="FFF0AAED"/>
      <color rgb="FFE87EE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0</xdr:row>
      <xdr:rowOff>81643</xdr:rowOff>
    </xdr:from>
    <xdr:to>
      <xdr:col>5</xdr:col>
      <xdr:colOff>1255349</xdr:colOff>
      <xdr:row>5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351A627-55FD-429A-8ABF-8F0D728BC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08" y="81643"/>
          <a:ext cx="8629256" cy="3660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itocl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117"/>
  <sheetViews>
    <sheetView showGridLines="0" tabSelected="1" zoomScale="90" zoomScaleNormal="90" workbookViewId="0">
      <selection activeCell="I14" sqref="I14"/>
    </sheetView>
  </sheetViews>
  <sheetFormatPr defaultColWidth="8.7265625" defaultRowHeight="26.25" x14ac:dyDescent="0.25"/>
  <cols>
    <col min="1" max="1" width="5" style="1" customWidth="1"/>
    <col min="2" max="2" width="12" style="22" customWidth="1"/>
    <col min="3" max="3" width="39.1796875" style="5" customWidth="1"/>
    <col min="4" max="4" width="19.81640625" style="3" customWidth="1"/>
    <col min="5" max="5" width="16.81640625" style="74" hidden="1" customWidth="1"/>
    <col min="6" max="6" width="21.81640625" style="35" customWidth="1"/>
    <col min="7" max="8" width="15.81640625" style="3" customWidth="1"/>
    <col min="9" max="9" width="16.81640625" style="40" customWidth="1"/>
    <col min="10" max="26" width="9.08984375" style="1" bestFit="1"/>
    <col min="27" max="16384" width="8.7265625" style="1"/>
  </cols>
  <sheetData>
    <row r="1" spans="2:9" x14ac:dyDescent="0.25">
      <c r="C1" s="3"/>
    </row>
    <row r="2" spans="2:9" x14ac:dyDescent="0.25">
      <c r="C2" s="3"/>
    </row>
    <row r="3" spans="2:9" x14ac:dyDescent="0.25">
      <c r="C3" s="3"/>
    </row>
    <row r="4" spans="2:9" x14ac:dyDescent="0.25">
      <c r="C4" s="3"/>
    </row>
    <row r="5" spans="2:9" ht="187.5" customHeight="1" x14ac:dyDescent="0.25"/>
    <row r="6" spans="2:9" ht="30" customHeight="1" x14ac:dyDescent="0.25">
      <c r="B6" s="70" t="s">
        <v>3</v>
      </c>
      <c r="C6" s="70"/>
    </row>
    <row r="7" spans="2:9" ht="36" customHeight="1" x14ac:dyDescent="0.25">
      <c r="B7" s="70" t="s">
        <v>1</v>
      </c>
      <c r="C7" s="70"/>
    </row>
    <row r="8" spans="2:9" ht="42.75" customHeight="1" x14ac:dyDescent="0.25">
      <c r="B8" s="24"/>
      <c r="C8" s="3"/>
    </row>
    <row r="9" spans="2:9" ht="44.25" customHeight="1" x14ac:dyDescent="0.25">
      <c r="B9" s="71" t="s">
        <v>2</v>
      </c>
      <c r="C9" s="71"/>
      <c r="D9" s="71"/>
      <c r="E9" s="75"/>
      <c r="F9" s="36"/>
      <c r="G9" s="2"/>
      <c r="H9" s="69"/>
    </row>
    <row r="10" spans="2:9" ht="27" thickBot="1" x14ac:dyDescent="0.3"/>
    <row r="11" spans="2:9" x14ac:dyDescent="0.25">
      <c r="B11" s="23"/>
      <c r="C11" s="6" t="s">
        <v>0</v>
      </c>
      <c r="D11" s="15" t="s">
        <v>25</v>
      </c>
      <c r="E11" s="76" t="s">
        <v>89</v>
      </c>
      <c r="F11" s="37" t="s">
        <v>90</v>
      </c>
      <c r="G11" s="33" t="s">
        <v>91</v>
      </c>
      <c r="H11" s="33" t="s">
        <v>101</v>
      </c>
      <c r="I11" s="41" t="s">
        <v>52</v>
      </c>
    </row>
    <row r="12" spans="2:9" x14ac:dyDescent="0.25">
      <c r="B12" s="25"/>
      <c r="C12" s="7" t="s">
        <v>50</v>
      </c>
      <c r="D12" s="16"/>
      <c r="E12" s="77"/>
      <c r="F12" s="38"/>
      <c r="G12" s="48"/>
      <c r="H12" s="48"/>
      <c r="I12" s="42" t="s">
        <v>53</v>
      </c>
    </row>
    <row r="13" spans="2:9" ht="78.75" x14ac:dyDescent="0.25">
      <c r="B13" s="26">
        <v>1</v>
      </c>
      <c r="C13" s="8" t="s">
        <v>59</v>
      </c>
      <c r="D13" s="17" t="s">
        <v>7</v>
      </c>
      <c r="E13" s="78">
        <v>2050</v>
      </c>
      <c r="F13" s="39">
        <f t="shared" ref="F13:F45" si="0">E13+E13*48%</f>
        <v>3034</v>
      </c>
      <c r="G13" s="34">
        <f>F13+F13*20%</f>
        <v>3640.8</v>
      </c>
      <c r="H13" s="34"/>
      <c r="I13" s="43"/>
    </row>
    <row r="14" spans="2:9" ht="78.75" x14ac:dyDescent="0.25">
      <c r="B14" s="25">
        <v>2</v>
      </c>
      <c r="C14" s="9" t="s">
        <v>61</v>
      </c>
      <c r="D14" s="17" t="s">
        <v>12</v>
      </c>
      <c r="E14" s="78">
        <v>7450</v>
      </c>
      <c r="F14" s="39">
        <f t="shared" si="0"/>
        <v>11026</v>
      </c>
      <c r="G14" s="34">
        <f t="shared" ref="G14:G22" si="1">F14+F14*20%</f>
        <v>13231.2</v>
      </c>
      <c r="H14" s="34"/>
      <c r="I14" s="43"/>
    </row>
    <row r="15" spans="2:9" ht="52.5" x14ac:dyDescent="0.25">
      <c r="B15" s="26">
        <v>3</v>
      </c>
      <c r="C15" s="8" t="s">
        <v>60</v>
      </c>
      <c r="D15" s="17" t="s">
        <v>12</v>
      </c>
      <c r="E15" s="78">
        <v>6850</v>
      </c>
      <c r="F15" s="39">
        <f t="shared" si="0"/>
        <v>10138</v>
      </c>
      <c r="G15" s="34">
        <f t="shared" si="1"/>
        <v>12165.6</v>
      </c>
      <c r="H15" s="34"/>
      <c r="I15" s="43"/>
    </row>
    <row r="16" spans="2:9" ht="52.5" x14ac:dyDescent="0.25">
      <c r="B16" s="26">
        <v>4</v>
      </c>
      <c r="C16" s="8" t="s">
        <v>62</v>
      </c>
      <c r="D16" s="17" t="s">
        <v>12</v>
      </c>
      <c r="E16" s="78">
        <v>2750</v>
      </c>
      <c r="F16" s="39">
        <f t="shared" si="0"/>
        <v>4070</v>
      </c>
      <c r="G16" s="34">
        <f t="shared" si="1"/>
        <v>4884</v>
      </c>
      <c r="H16" s="34"/>
      <c r="I16" s="43"/>
    </row>
    <row r="17" spans="2:9" ht="52.5" x14ac:dyDescent="0.25">
      <c r="B17" s="26">
        <v>5</v>
      </c>
      <c r="C17" s="8" t="s">
        <v>13</v>
      </c>
      <c r="D17" s="17" t="s">
        <v>14</v>
      </c>
      <c r="E17" s="78">
        <v>900</v>
      </c>
      <c r="F17" s="39">
        <f t="shared" si="0"/>
        <v>1332</v>
      </c>
      <c r="G17" s="34">
        <f t="shared" si="1"/>
        <v>1598.4</v>
      </c>
      <c r="H17" s="34"/>
      <c r="I17" s="43"/>
    </row>
    <row r="18" spans="2:9" ht="52.5" x14ac:dyDescent="0.25">
      <c r="B18" s="26">
        <v>6</v>
      </c>
      <c r="C18" s="8" t="s">
        <v>63</v>
      </c>
      <c r="D18" s="17" t="s">
        <v>12</v>
      </c>
      <c r="E18" s="78">
        <v>5350</v>
      </c>
      <c r="F18" s="39">
        <f t="shared" si="0"/>
        <v>7918</v>
      </c>
      <c r="G18" s="34">
        <f t="shared" si="1"/>
        <v>9501.6</v>
      </c>
      <c r="H18" s="34"/>
      <c r="I18" s="43"/>
    </row>
    <row r="19" spans="2:9" x14ac:dyDescent="0.25">
      <c r="B19" s="26">
        <v>7</v>
      </c>
      <c r="C19" s="10" t="s">
        <v>27</v>
      </c>
      <c r="D19" s="17" t="s">
        <v>31</v>
      </c>
      <c r="E19" s="78">
        <v>9500</v>
      </c>
      <c r="F19" s="39">
        <f t="shared" si="0"/>
        <v>14060</v>
      </c>
      <c r="G19" s="34">
        <f t="shared" si="1"/>
        <v>16872</v>
      </c>
      <c r="H19" s="34"/>
      <c r="I19" s="43"/>
    </row>
    <row r="20" spans="2:9" x14ac:dyDescent="0.25">
      <c r="B20" s="26">
        <v>8</v>
      </c>
      <c r="C20" s="10" t="s">
        <v>28</v>
      </c>
      <c r="D20" s="17" t="s">
        <v>14</v>
      </c>
      <c r="E20" s="78">
        <v>2650</v>
      </c>
      <c r="F20" s="39">
        <f t="shared" si="0"/>
        <v>3922</v>
      </c>
      <c r="G20" s="34">
        <f t="shared" si="1"/>
        <v>4706.3999999999996</v>
      </c>
      <c r="H20" s="34"/>
      <c r="I20" s="43"/>
    </row>
    <row r="21" spans="2:9" x14ac:dyDescent="0.25">
      <c r="B21" s="26">
        <v>9</v>
      </c>
      <c r="C21" s="10" t="s">
        <v>79</v>
      </c>
      <c r="D21" s="17" t="s">
        <v>14</v>
      </c>
      <c r="E21" s="78">
        <v>1900</v>
      </c>
      <c r="F21" s="39">
        <f t="shared" si="0"/>
        <v>2812</v>
      </c>
      <c r="G21" s="34">
        <f t="shared" si="1"/>
        <v>3374.4</v>
      </c>
      <c r="H21" s="34"/>
      <c r="I21" s="43"/>
    </row>
    <row r="22" spans="2:9" x14ac:dyDescent="0.25">
      <c r="B22" s="26">
        <v>10</v>
      </c>
      <c r="C22" s="10" t="s">
        <v>29</v>
      </c>
      <c r="D22" s="17" t="s">
        <v>80</v>
      </c>
      <c r="E22" s="78">
        <v>10700</v>
      </c>
      <c r="F22" s="39">
        <f t="shared" si="0"/>
        <v>15836</v>
      </c>
      <c r="G22" s="34">
        <f t="shared" si="1"/>
        <v>19003.2</v>
      </c>
      <c r="H22" s="73" t="s">
        <v>102</v>
      </c>
      <c r="I22" s="43"/>
    </row>
    <row r="23" spans="2:9" x14ac:dyDescent="0.25">
      <c r="B23" s="26">
        <v>11</v>
      </c>
      <c r="C23" s="10" t="s">
        <v>30</v>
      </c>
      <c r="D23" s="17" t="s">
        <v>31</v>
      </c>
      <c r="E23" s="78">
        <v>9500</v>
      </c>
      <c r="F23" s="39">
        <f t="shared" si="0"/>
        <v>14060</v>
      </c>
      <c r="G23" s="34">
        <f>F23+F23*20%</f>
        <v>16872</v>
      </c>
      <c r="H23" s="34"/>
      <c r="I23" s="43"/>
    </row>
    <row r="24" spans="2:9" x14ac:dyDescent="0.25">
      <c r="B24" s="26">
        <v>12</v>
      </c>
      <c r="C24" s="8" t="s">
        <v>51</v>
      </c>
      <c r="D24" s="17" t="s">
        <v>4</v>
      </c>
      <c r="E24" s="78">
        <v>5500</v>
      </c>
      <c r="F24" s="39">
        <f t="shared" si="0"/>
        <v>8140</v>
      </c>
      <c r="G24" s="34">
        <f t="shared" ref="G24:G84" si="2">F24+F24*20%</f>
        <v>9768</v>
      </c>
      <c r="H24" s="34"/>
      <c r="I24" s="43"/>
    </row>
    <row r="25" spans="2:9" x14ac:dyDescent="0.25">
      <c r="B25" s="26">
        <v>13</v>
      </c>
      <c r="C25" s="8" t="s">
        <v>64</v>
      </c>
      <c r="D25" s="17" t="s">
        <v>81</v>
      </c>
      <c r="E25" s="78">
        <v>5500</v>
      </c>
      <c r="F25" s="39">
        <f t="shared" si="0"/>
        <v>8140</v>
      </c>
      <c r="G25" s="34">
        <f t="shared" si="2"/>
        <v>9768</v>
      </c>
      <c r="H25" s="34"/>
      <c r="I25" s="43"/>
    </row>
    <row r="26" spans="2:9" x14ac:dyDescent="0.25">
      <c r="B26" s="26">
        <v>14</v>
      </c>
      <c r="C26" s="8" t="s">
        <v>66</v>
      </c>
      <c r="D26" s="17" t="s">
        <v>83</v>
      </c>
      <c r="E26" s="78">
        <v>2400</v>
      </c>
      <c r="F26" s="39">
        <f t="shared" si="0"/>
        <v>3552</v>
      </c>
      <c r="G26" s="34">
        <f t="shared" si="2"/>
        <v>4262.3999999999996</v>
      </c>
      <c r="H26" s="34"/>
      <c r="I26" s="43"/>
    </row>
    <row r="27" spans="2:9" x14ac:dyDescent="0.25">
      <c r="B27" s="26">
        <v>15</v>
      </c>
      <c r="C27" s="8" t="s">
        <v>65</v>
      </c>
      <c r="D27" s="17" t="s">
        <v>82</v>
      </c>
      <c r="E27" s="78">
        <v>3100</v>
      </c>
      <c r="F27" s="39">
        <f t="shared" si="0"/>
        <v>4588</v>
      </c>
      <c r="G27" s="34">
        <f t="shared" si="2"/>
        <v>5505.6</v>
      </c>
      <c r="H27" s="34"/>
      <c r="I27" s="43"/>
    </row>
    <row r="28" spans="2:9" x14ac:dyDescent="0.25">
      <c r="B28" s="26">
        <v>16</v>
      </c>
      <c r="C28" s="8" t="s">
        <v>67</v>
      </c>
      <c r="D28" s="17" t="s">
        <v>83</v>
      </c>
      <c r="E28" s="78">
        <v>2800</v>
      </c>
      <c r="F28" s="39">
        <f t="shared" si="0"/>
        <v>4144</v>
      </c>
      <c r="G28" s="34">
        <f t="shared" si="2"/>
        <v>4972.8</v>
      </c>
      <c r="H28" s="73" t="s">
        <v>102</v>
      </c>
      <c r="I28" s="43"/>
    </row>
    <row r="29" spans="2:9" x14ac:dyDescent="0.25">
      <c r="B29" s="26">
        <v>17</v>
      </c>
      <c r="C29" s="8" t="s">
        <v>68</v>
      </c>
      <c r="D29" s="17" t="s">
        <v>14</v>
      </c>
      <c r="E29" s="78">
        <v>7500</v>
      </c>
      <c r="F29" s="39">
        <f t="shared" si="0"/>
        <v>11100</v>
      </c>
      <c r="G29" s="34">
        <f t="shared" si="2"/>
        <v>13320</v>
      </c>
      <c r="H29" s="73" t="s">
        <v>102</v>
      </c>
      <c r="I29" s="43"/>
    </row>
    <row r="30" spans="2:9" x14ac:dyDescent="0.25">
      <c r="B30" s="26">
        <v>18</v>
      </c>
      <c r="C30" s="8" t="s">
        <v>69</v>
      </c>
      <c r="D30" s="17" t="s">
        <v>83</v>
      </c>
      <c r="E30" s="78">
        <v>1900</v>
      </c>
      <c r="F30" s="39">
        <f t="shared" si="0"/>
        <v>2812</v>
      </c>
      <c r="G30" s="34">
        <f t="shared" si="2"/>
        <v>3374.4</v>
      </c>
      <c r="H30" s="73" t="s">
        <v>102</v>
      </c>
      <c r="I30" s="43"/>
    </row>
    <row r="31" spans="2:9" x14ac:dyDescent="0.25">
      <c r="B31" s="26"/>
      <c r="C31" s="8" t="s">
        <v>99</v>
      </c>
      <c r="D31" s="17" t="s">
        <v>100</v>
      </c>
      <c r="E31" s="78">
        <v>4870</v>
      </c>
      <c r="F31" s="39">
        <f>E31+E31*25%</f>
        <v>6087.5</v>
      </c>
      <c r="G31" s="34">
        <f>F31+F31*20%</f>
        <v>7305</v>
      </c>
      <c r="H31" s="34"/>
      <c r="I31" s="43"/>
    </row>
    <row r="32" spans="2:9" x14ac:dyDescent="0.25">
      <c r="B32" s="27"/>
      <c r="C32" s="12" t="s">
        <v>54</v>
      </c>
      <c r="D32" s="45"/>
      <c r="E32" s="78"/>
      <c r="F32" s="46">
        <f t="shared" si="0"/>
        <v>0</v>
      </c>
      <c r="G32" s="47">
        <f t="shared" si="2"/>
        <v>0</v>
      </c>
      <c r="H32" s="47"/>
      <c r="I32" s="43"/>
    </row>
    <row r="33" spans="2:9" x14ac:dyDescent="0.25">
      <c r="B33" s="27">
        <v>19</v>
      </c>
      <c r="C33" s="10" t="s">
        <v>18</v>
      </c>
      <c r="D33" s="17" t="s">
        <v>4</v>
      </c>
      <c r="E33" s="78">
        <v>670</v>
      </c>
      <c r="F33" s="39">
        <f t="shared" si="0"/>
        <v>991.59999999999991</v>
      </c>
      <c r="G33" s="34">
        <f t="shared" si="2"/>
        <v>1189.9199999999998</v>
      </c>
      <c r="H33" s="34"/>
      <c r="I33" s="43"/>
    </row>
    <row r="34" spans="2:9" x14ac:dyDescent="0.25">
      <c r="B34" s="27">
        <v>20</v>
      </c>
      <c r="C34" s="10" t="s">
        <v>19</v>
      </c>
      <c r="D34" s="17" t="s">
        <v>4</v>
      </c>
      <c r="E34" s="78">
        <v>990</v>
      </c>
      <c r="F34" s="39">
        <f t="shared" si="0"/>
        <v>1465.2</v>
      </c>
      <c r="G34" s="34">
        <f>F34+F34*20%</f>
        <v>1758.24</v>
      </c>
      <c r="H34" s="34"/>
      <c r="I34" s="43"/>
    </row>
    <row r="35" spans="2:9" x14ac:dyDescent="0.25">
      <c r="B35" s="27">
        <v>21</v>
      </c>
      <c r="C35" s="10" t="s">
        <v>20</v>
      </c>
      <c r="D35" s="17" t="s">
        <v>4</v>
      </c>
      <c r="E35" s="78">
        <v>395</v>
      </c>
      <c r="F35" s="39">
        <f t="shared" si="0"/>
        <v>584.6</v>
      </c>
      <c r="G35" s="34">
        <f t="shared" si="2"/>
        <v>701.52</v>
      </c>
      <c r="H35" s="34"/>
      <c r="I35" s="43"/>
    </row>
    <row r="36" spans="2:9" x14ac:dyDescent="0.25">
      <c r="B36" s="49">
        <v>22</v>
      </c>
      <c r="C36" s="11" t="s">
        <v>5</v>
      </c>
      <c r="D36" s="17" t="s">
        <v>7</v>
      </c>
      <c r="E36" s="78">
        <v>1050</v>
      </c>
      <c r="F36" s="39">
        <f t="shared" si="0"/>
        <v>1554</v>
      </c>
      <c r="G36" s="34">
        <f t="shared" si="2"/>
        <v>1864.8</v>
      </c>
      <c r="H36" s="34"/>
      <c r="I36" s="43"/>
    </row>
    <row r="37" spans="2:9" x14ac:dyDescent="0.25">
      <c r="B37" s="27">
        <v>23</v>
      </c>
      <c r="C37" s="10" t="s">
        <v>6</v>
      </c>
      <c r="D37" s="17" t="s">
        <v>4</v>
      </c>
      <c r="E37" s="78">
        <v>1025</v>
      </c>
      <c r="F37" s="39">
        <f t="shared" si="0"/>
        <v>1517</v>
      </c>
      <c r="G37" s="34">
        <f t="shared" si="2"/>
        <v>1820.4</v>
      </c>
      <c r="H37" s="73" t="s">
        <v>102</v>
      </c>
      <c r="I37" s="43"/>
    </row>
    <row r="38" spans="2:9" x14ac:dyDescent="0.25">
      <c r="B38" s="27">
        <v>24</v>
      </c>
      <c r="C38" s="10" t="s">
        <v>15</v>
      </c>
      <c r="D38" s="17" t="s">
        <v>4</v>
      </c>
      <c r="E38" s="78">
        <v>451</v>
      </c>
      <c r="F38" s="39">
        <f t="shared" si="0"/>
        <v>667.48</v>
      </c>
      <c r="G38" s="34">
        <f t="shared" si="2"/>
        <v>800.976</v>
      </c>
      <c r="H38" s="34"/>
      <c r="I38" s="43"/>
    </row>
    <row r="39" spans="2:9" ht="78.75" x14ac:dyDescent="0.25">
      <c r="B39" s="27">
        <v>25</v>
      </c>
      <c r="C39" s="10" t="s">
        <v>71</v>
      </c>
      <c r="D39" s="17" t="s">
        <v>4</v>
      </c>
      <c r="E39" s="78">
        <v>465</v>
      </c>
      <c r="F39" s="39">
        <f t="shared" si="0"/>
        <v>688.2</v>
      </c>
      <c r="G39" s="34">
        <f t="shared" si="2"/>
        <v>825.84</v>
      </c>
      <c r="H39" s="34"/>
      <c r="I39" s="43"/>
    </row>
    <row r="40" spans="2:9" x14ac:dyDescent="0.25">
      <c r="B40" s="27">
        <v>26</v>
      </c>
      <c r="C40" s="10" t="s">
        <v>21</v>
      </c>
      <c r="D40" s="17" t="s">
        <v>4</v>
      </c>
      <c r="E40" s="78">
        <v>460</v>
      </c>
      <c r="F40" s="39">
        <f t="shared" si="0"/>
        <v>680.8</v>
      </c>
      <c r="G40" s="34">
        <f t="shared" si="2"/>
        <v>816.95999999999992</v>
      </c>
      <c r="H40" s="34"/>
      <c r="I40" s="43"/>
    </row>
    <row r="41" spans="2:9" ht="78.75" x14ac:dyDescent="0.25">
      <c r="B41" s="27">
        <v>27</v>
      </c>
      <c r="C41" s="4" t="s">
        <v>70</v>
      </c>
      <c r="D41" s="17" t="s">
        <v>4</v>
      </c>
      <c r="E41" s="78">
        <v>650</v>
      </c>
      <c r="F41" s="39">
        <f t="shared" si="0"/>
        <v>962</v>
      </c>
      <c r="G41" s="34">
        <f t="shared" si="2"/>
        <v>1154.4000000000001</v>
      </c>
      <c r="H41" s="34"/>
      <c r="I41" s="43"/>
    </row>
    <row r="42" spans="2:9" ht="52.5" x14ac:dyDescent="0.25">
      <c r="B42" s="27">
        <v>28</v>
      </c>
      <c r="C42" s="10" t="s">
        <v>16</v>
      </c>
      <c r="D42" s="17" t="s">
        <v>7</v>
      </c>
      <c r="E42" s="78">
        <v>800</v>
      </c>
      <c r="F42" s="39">
        <f t="shared" si="0"/>
        <v>1184</v>
      </c>
      <c r="G42" s="34">
        <f t="shared" si="2"/>
        <v>1420.8</v>
      </c>
      <c r="H42" s="73" t="s">
        <v>102</v>
      </c>
      <c r="I42" s="43"/>
    </row>
    <row r="43" spans="2:9" x14ac:dyDescent="0.25">
      <c r="B43" s="27">
        <v>29</v>
      </c>
      <c r="C43" s="10" t="s">
        <v>17</v>
      </c>
      <c r="D43" s="17" t="s">
        <v>7</v>
      </c>
      <c r="E43" s="78">
        <v>600</v>
      </c>
      <c r="F43" s="39">
        <f t="shared" si="0"/>
        <v>888</v>
      </c>
      <c r="G43" s="34">
        <f t="shared" si="2"/>
        <v>1065.5999999999999</v>
      </c>
      <c r="H43" s="73" t="s">
        <v>102</v>
      </c>
      <c r="I43" s="43"/>
    </row>
    <row r="44" spans="2:9" ht="78.75" x14ac:dyDescent="0.25">
      <c r="B44" s="27">
        <v>30</v>
      </c>
      <c r="C44" s="10" t="s">
        <v>72</v>
      </c>
      <c r="D44" s="17" t="s">
        <v>4</v>
      </c>
      <c r="E44" s="78">
        <v>850</v>
      </c>
      <c r="F44" s="39">
        <f t="shared" si="0"/>
        <v>1258</v>
      </c>
      <c r="G44" s="34">
        <f t="shared" si="2"/>
        <v>1509.6</v>
      </c>
      <c r="H44" s="73" t="s">
        <v>102</v>
      </c>
      <c r="I44" s="43"/>
    </row>
    <row r="45" spans="2:9" ht="131.25" x14ac:dyDescent="0.25">
      <c r="B45" s="27">
        <v>31</v>
      </c>
      <c r="C45" s="8" t="s">
        <v>57</v>
      </c>
      <c r="D45" s="17" t="s">
        <v>4</v>
      </c>
      <c r="E45" s="78">
        <v>950</v>
      </c>
      <c r="F45" s="39">
        <f t="shared" si="0"/>
        <v>1406</v>
      </c>
      <c r="G45" s="34">
        <f t="shared" si="2"/>
        <v>1687.2</v>
      </c>
      <c r="H45" s="34"/>
      <c r="I45" s="43"/>
    </row>
    <row r="46" spans="2:9" ht="131.25" x14ac:dyDescent="0.25">
      <c r="B46" s="27">
        <v>32</v>
      </c>
      <c r="C46" s="8" t="s">
        <v>56</v>
      </c>
      <c r="D46" s="17" t="s">
        <v>4</v>
      </c>
      <c r="E46" s="78">
        <v>740</v>
      </c>
      <c r="F46" s="39">
        <f t="shared" ref="F46:F77" si="3">E46+E46*48%</f>
        <v>1095.2</v>
      </c>
      <c r="G46" s="34">
        <f t="shared" si="2"/>
        <v>1314.24</v>
      </c>
      <c r="H46" s="34"/>
      <c r="I46" s="43"/>
    </row>
    <row r="47" spans="2:9" ht="131.25" x14ac:dyDescent="0.25">
      <c r="B47" s="27">
        <v>33</v>
      </c>
      <c r="C47" s="8" t="s">
        <v>55</v>
      </c>
      <c r="D47" s="17" t="s">
        <v>4</v>
      </c>
      <c r="E47" s="78">
        <v>2070</v>
      </c>
      <c r="F47" s="39">
        <f t="shared" si="3"/>
        <v>3063.6</v>
      </c>
      <c r="G47" s="34">
        <f t="shared" si="2"/>
        <v>3676.3199999999997</v>
      </c>
      <c r="H47" s="34"/>
      <c r="I47" s="43"/>
    </row>
    <row r="48" spans="2:9" ht="105" x14ac:dyDescent="0.25">
      <c r="B48" s="27">
        <v>34</v>
      </c>
      <c r="C48" s="8" t="s">
        <v>58</v>
      </c>
      <c r="D48" s="17" t="s">
        <v>4</v>
      </c>
      <c r="E48" s="78">
        <v>730</v>
      </c>
      <c r="F48" s="39">
        <f t="shared" si="3"/>
        <v>1080.4000000000001</v>
      </c>
      <c r="G48" s="34">
        <f t="shared" si="2"/>
        <v>1296.48</v>
      </c>
      <c r="H48" s="34"/>
      <c r="I48" s="43"/>
    </row>
    <row r="49" spans="2:9" ht="30.75" customHeight="1" x14ac:dyDescent="0.25">
      <c r="B49" s="28"/>
      <c r="C49" s="58" t="s">
        <v>73</v>
      </c>
      <c r="D49" s="59"/>
      <c r="E49" s="78"/>
      <c r="F49" s="60">
        <f t="shared" si="3"/>
        <v>0</v>
      </c>
      <c r="G49" s="61">
        <f t="shared" si="2"/>
        <v>0</v>
      </c>
      <c r="H49" s="61"/>
      <c r="I49" s="43"/>
    </row>
    <row r="50" spans="2:9" ht="44.25" customHeight="1" x14ac:dyDescent="0.25">
      <c r="B50" s="29">
        <v>35</v>
      </c>
      <c r="C50" s="8" t="s">
        <v>22</v>
      </c>
      <c r="D50" s="17" t="s">
        <v>4</v>
      </c>
      <c r="E50" s="78">
        <v>760</v>
      </c>
      <c r="F50" s="39">
        <f t="shared" si="3"/>
        <v>1124.8</v>
      </c>
      <c r="G50" s="34">
        <f t="shared" si="2"/>
        <v>1349.76</v>
      </c>
      <c r="H50" s="34"/>
      <c r="I50" s="43"/>
    </row>
    <row r="51" spans="2:9" ht="44.25" customHeight="1" x14ac:dyDescent="0.25">
      <c r="B51" s="29">
        <v>36</v>
      </c>
      <c r="C51" s="8" t="s">
        <v>23</v>
      </c>
      <c r="D51" s="17" t="s">
        <v>4</v>
      </c>
      <c r="E51" s="78">
        <v>650</v>
      </c>
      <c r="F51" s="39">
        <f t="shared" si="3"/>
        <v>962</v>
      </c>
      <c r="G51" s="34">
        <f t="shared" si="2"/>
        <v>1154.4000000000001</v>
      </c>
      <c r="H51" s="34"/>
      <c r="I51" s="43"/>
    </row>
    <row r="52" spans="2:9" ht="44.25" customHeight="1" x14ac:dyDescent="0.25">
      <c r="B52" s="29">
        <v>37</v>
      </c>
      <c r="C52" s="8" t="s">
        <v>24</v>
      </c>
      <c r="D52" s="17" t="s">
        <v>4</v>
      </c>
      <c r="E52" s="78">
        <v>760</v>
      </c>
      <c r="F52" s="39">
        <f t="shared" si="3"/>
        <v>1124.8</v>
      </c>
      <c r="G52" s="34">
        <f t="shared" si="2"/>
        <v>1349.76</v>
      </c>
      <c r="H52" s="34"/>
      <c r="I52" s="43"/>
    </row>
    <row r="53" spans="2:9" ht="44.25" customHeight="1" x14ac:dyDescent="0.25">
      <c r="B53" s="29">
        <v>38</v>
      </c>
      <c r="C53" s="10" t="s">
        <v>32</v>
      </c>
      <c r="D53" s="17" t="s">
        <v>4</v>
      </c>
      <c r="E53" s="78">
        <v>325</v>
      </c>
      <c r="F53" s="39">
        <f t="shared" si="3"/>
        <v>481</v>
      </c>
      <c r="G53" s="34">
        <f t="shared" si="2"/>
        <v>577.20000000000005</v>
      </c>
      <c r="H53" s="34"/>
      <c r="I53" s="43"/>
    </row>
    <row r="54" spans="2:9" ht="44.25" customHeight="1" x14ac:dyDescent="0.25">
      <c r="B54" s="29">
        <v>39</v>
      </c>
      <c r="C54" s="10" t="s">
        <v>33</v>
      </c>
      <c r="D54" s="17" t="s">
        <v>4</v>
      </c>
      <c r="E54" s="78">
        <v>325</v>
      </c>
      <c r="F54" s="39">
        <f t="shared" si="3"/>
        <v>481</v>
      </c>
      <c r="G54" s="34">
        <f t="shared" si="2"/>
        <v>577.20000000000005</v>
      </c>
      <c r="H54" s="34"/>
      <c r="I54" s="43"/>
    </row>
    <row r="55" spans="2:9" ht="44.25" customHeight="1" x14ac:dyDescent="0.25">
      <c r="B55" s="29">
        <v>40</v>
      </c>
      <c r="C55" s="10" t="s">
        <v>34</v>
      </c>
      <c r="D55" s="17" t="s">
        <v>4</v>
      </c>
      <c r="E55" s="78">
        <v>305</v>
      </c>
      <c r="F55" s="39">
        <f t="shared" si="3"/>
        <v>451.4</v>
      </c>
      <c r="G55" s="34">
        <f t="shared" si="2"/>
        <v>541.67999999999995</v>
      </c>
      <c r="H55" s="34"/>
      <c r="I55" s="43"/>
    </row>
    <row r="56" spans="2:9" ht="44.25" customHeight="1" x14ac:dyDescent="0.25">
      <c r="B56" s="29">
        <v>41</v>
      </c>
      <c r="C56" s="10" t="s">
        <v>35</v>
      </c>
      <c r="D56" s="17" t="s">
        <v>4</v>
      </c>
      <c r="E56" s="78">
        <v>305</v>
      </c>
      <c r="F56" s="39">
        <f t="shared" si="3"/>
        <v>451.4</v>
      </c>
      <c r="G56" s="34">
        <f t="shared" si="2"/>
        <v>541.67999999999995</v>
      </c>
      <c r="H56" s="34"/>
      <c r="I56" s="43"/>
    </row>
    <row r="57" spans="2:9" ht="44.25" customHeight="1" x14ac:dyDescent="0.25">
      <c r="B57" s="29">
        <v>42</v>
      </c>
      <c r="C57" s="10" t="s">
        <v>84</v>
      </c>
      <c r="D57" s="17" t="s">
        <v>31</v>
      </c>
      <c r="E57" s="78">
        <v>1625</v>
      </c>
      <c r="F57" s="39">
        <f t="shared" si="3"/>
        <v>2405</v>
      </c>
      <c r="G57" s="34">
        <f t="shared" si="2"/>
        <v>2886</v>
      </c>
      <c r="H57" s="34"/>
      <c r="I57" s="43"/>
    </row>
    <row r="58" spans="2:9" ht="44.25" customHeight="1" x14ac:dyDescent="0.25">
      <c r="B58" s="29">
        <v>43</v>
      </c>
      <c r="C58" s="10" t="s">
        <v>85</v>
      </c>
      <c r="D58" s="17" t="s">
        <v>31</v>
      </c>
      <c r="E58" s="78">
        <v>1625</v>
      </c>
      <c r="F58" s="39">
        <f t="shared" si="3"/>
        <v>2405</v>
      </c>
      <c r="G58" s="34">
        <f t="shared" si="2"/>
        <v>2886</v>
      </c>
      <c r="H58" s="34"/>
      <c r="I58" s="43"/>
    </row>
    <row r="59" spans="2:9" ht="44.25" customHeight="1" x14ac:dyDescent="0.25">
      <c r="B59" s="29">
        <v>44</v>
      </c>
      <c r="C59" s="10" t="s">
        <v>86</v>
      </c>
      <c r="D59" s="17" t="s">
        <v>31</v>
      </c>
      <c r="E59" s="78">
        <v>1525</v>
      </c>
      <c r="F59" s="39">
        <f t="shared" si="3"/>
        <v>2257</v>
      </c>
      <c r="G59" s="34">
        <f t="shared" si="2"/>
        <v>2708.4</v>
      </c>
      <c r="H59" s="34"/>
      <c r="I59" s="43"/>
    </row>
    <row r="60" spans="2:9" ht="44.25" customHeight="1" x14ac:dyDescent="0.25">
      <c r="B60" s="29">
        <v>45</v>
      </c>
      <c r="C60" s="10" t="s">
        <v>87</v>
      </c>
      <c r="D60" s="17" t="s">
        <v>31</v>
      </c>
      <c r="E60" s="78">
        <v>1525</v>
      </c>
      <c r="F60" s="39">
        <f t="shared" si="3"/>
        <v>2257</v>
      </c>
      <c r="G60" s="34">
        <f t="shared" si="2"/>
        <v>2708.4</v>
      </c>
      <c r="H60" s="34"/>
      <c r="I60" s="43"/>
    </row>
    <row r="61" spans="2:9" ht="71.25" customHeight="1" x14ac:dyDescent="0.25">
      <c r="B61" s="29">
        <v>46</v>
      </c>
      <c r="C61" s="8" t="s">
        <v>36</v>
      </c>
      <c r="D61" s="17" t="s">
        <v>37</v>
      </c>
      <c r="E61" s="78">
        <v>4225</v>
      </c>
      <c r="F61" s="39">
        <f t="shared" si="3"/>
        <v>6253</v>
      </c>
      <c r="G61" s="34">
        <f t="shared" si="2"/>
        <v>7503.6</v>
      </c>
      <c r="H61" s="34"/>
      <c r="I61" s="43"/>
    </row>
    <row r="62" spans="2:9" ht="57" customHeight="1" x14ac:dyDescent="0.25">
      <c r="B62" s="29">
        <v>47</v>
      </c>
      <c r="C62" s="8" t="s">
        <v>38</v>
      </c>
      <c r="D62" s="17" t="s">
        <v>37</v>
      </c>
      <c r="E62" s="78">
        <v>3925</v>
      </c>
      <c r="F62" s="39">
        <f t="shared" si="3"/>
        <v>5809</v>
      </c>
      <c r="G62" s="34">
        <f t="shared" si="2"/>
        <v>6970.8</v>
      </c>
      <c r="H62" s="34"/>
      <c r="I62" s="43"/>
    </row>
    <row r="63" spans="2:9" ht="66.75" customHeight="1" x14ac:dyDescent="0.25">
      <c r="B63" s="29">
        <v>48</v>
      </c>
      <c r="C63" s="8" t="s">
        <v>39</v>
      </c>
      <c r="D63" s="17" t="s">
        <v>37</v>
      </c>
      <c r="E63" s="78">
        <v>4075</v>
      </c>
      <c r="F63" s="39">
        <f t="shared" si="3"/>
        <v>6031</v>
      </c>
      <c r="G63" s="34">
        <f t="shared" si="2"/>
        <v>7237.2</v>
      </c>
      <c r="H63" s="34"/>
      <c r="I63" s="43"/>
    </row>
    <row r="64" spans="2:9" ht="63.75" customHeight="1" x14ac:dyDescent="0.25">
      <c r="B64" s="30">
        <v>49</v>
      </c>
      <c r="C64" s="31" t="s">
        <v>40</v>
      </c>
      <c r="D64" s="32" t="s">
        <v>37</v>
      </c>
      <c r="E64" s="79">
        <v>3500</v>
      </c>
      <c r="F64" s="39">
        <f t="shared" si="3"/>
        <v>5180</v>
      </c>
      <c r="G64" s="34">
        <f t="shared" si="2"/>
        <v>6216</v>
      </c>
      <c r="H64" s="34"/>
      <c r="I64" s="43"/>
    </row>
    <row r="65" spans="2:9" ht="66" customHeight="1" x14ac:dyDescent="0.25">
      <c r="B65" s="29">
        <v>50</v>
      </c>
      <c r="C65" s="8" t="s">
        <v>41</v>
      </c>
      <c r="D65" s="18" t="s">
        <v>37</v>
      </c>
      <c r="E65" s="80">
        <v>3925</v>
      </c>
      <c r="F65" s="39">
        <f t="shared" si="3"/>
        <v>5809</v>
      </c>
      <c r="G65" s="34">
        <f t="shared" si="2"/>
        <v>6970.8</v>
      </c>
      <c r="H65" s="34"/>
      <c r="I65" s="43"/>
    </row>
    <row r="66" spans="2:9" ht="47.25" customHeight="1" x14ac:dyDescent="0.25">
      <c r="B66" s="29">
        <v>51</v>
      </c>
      <c r="C66" s="8" t="s">
        <v>42</v>
      </c>
      <c r="D66" s="19" t="s">
        <v>37</v>
      </c>
      <c r="E66" s="77">
        <v>3500</v>
      </c>
      <c r="F66" s="39">
        <f t="shared" si="3"/>
        <v>5180</v>
      </c>
      <c r="G66" s="34">
        <f t="shared" si="2"/>
        <v>6216</v>
      </c>
      <c r="H66" s="34"/>
      <c r="I66" s="43"/>
    </row>
    <row r="67" spans="2:9" ht="66.75" customHeight="1" x14ac:dyDescent="0.25">
      <c r="B67" s="29">
        <v>52</v>
      </c>
      <c r="C67" s="8" t="s">
        <v>43</v>
      </c>
      <c r="D67" s="19" t="s">
        <v>37</v>
      </c>
      <c r="E67" s="77">
        <v>3925</v>
      </c>
      <c r="F67" s="39">
        <f t="shared" si="3"/>
        <v>5809</v>
      </c>
      <c r="G67" s="34">
        <f t="shared" si="2"/>
        <v>6970.8</v>
      </c>
      <c r="H67" s="34"/>
      <c r="I67" s="43"/>
    </row>
    <row r="68" spans="2:9" ht="44.25" customHeight="1" x14ac:dyDescent="0.25">
      <c r="B68" s="50"/>
      <c r="C68" s="51" t="s">
        <v>74</v>
      </c>
      <c r="D68" s="52"/>
      <c r="E68" s="77"/>
      <c r="F68" s="53">
        <f t="shared" si="3"/>
        <v>0</v>
      </c>
      <c r="G68" s="54">
        <f t="shared" si="2"/>
        <v>0</v>
      </c>
      <c r="H68" s="54"/>
      <c r="I68" s="43"/>
    </row>
    <row r="69" spans="2:9" ht="45.75" customHeight="1" x14ac:dyDescent="0.25">
      <c r="B69" s="55">
        <v>53</v>
      </c>
      <c r="C69" s="11" t="s">
        <v>8</v>
      </c>
      <c r="D69" s="17" t="s">
        <v>9</v>
      </c>
      <c r="E69" s="78">
        <v>5900</v>
      </c>
      <c r="F69" s="39">
        <f t="shared" si="3"/>
        <v>8732</v>
      </c>
      <c r="G69" s="34">
        <f t="shared" si="2"/>
        <v>10478.4</v>
      </c>
      <c r="H69" s="34"/>
      <c r="I69" s="43"/>
    </row>
    <row r="70" spans="2:9" ht="52.5" x14ac:dyDescent="0.25">
      <c r="B70" s="50">
        <v>54</v>
      </c>
      <c r="C70" s="10" t="s">
        <v>10</v>
      </c>
      <c r="D70" s="17" t="s">
        <v>9</v>
      </c>
      <c r="E70" s="78">
        <v>5900</v>
      </c>
      <c r="F70" s="39">
        <f t="shared" si="3"/>
        <v>8732</v>
      </c>
      <c r="G70" s="34">
        <f t="shared" si="2"/>
        <v>10478.4</v>
      </c>
      <c r="H70" s="34"/>
      <c r="I70" s="43"/>
    </row>
    <row r="71" spans="2:9" ht="52.5" x14ac:dyDescent="0.25">
      <c r="B71" s="55">
        <v>55</v>
      </c>
      <c r="C71" s="11" t="s">
        <v>11</v>
      </c>
      <c r="D71" s="17" t="s">
        <v>9</v>
      </c>
      <c r="E71" s="78">
        <v>5250</v>
      </c>
      <c r="F71" s="39">
        <f t="shared" si="3"/>
        <v>7770</v>
      </c>
      <c r="G71" s="34">
        <f t="shared" si="2"/>
        <v>9324</v>
      </c>
      <c r="H71" s="34"/>
      <c r="I71" s="43"/>
    </row>
    <row r="72" spans="2:9" ht="93" customHeight="1" x14ac:dyDescent="0.25">
      <c r="B72" s="50">
        <v>56</v>
      </c>
      <c r="C72" s="10" t="s">
        <v>75</v>
      </c>
      <c r="D72" s="19" t="s">
        <v>7</v>
      </c>
      <c r="E72" s="77">
        <v>2250</v>
      </c>
      <c r="F72" s="39">
        <f t="shared" si="3"/>
        <v>3330</v>
      </c>
      <c r="G72" s="34">
        <f t="shared" si="2"/>
        <v>3996</v>
      </c>
      <c r="H72" s="34"/>
      <c r="I72" s="43"/>
    </row>
    <row r="73" spans="2:9" ht="66" customHeight="1" x14ac:dyDescent="0.25">
      <c r="B73" s="50">
        <v>57</v>
      </c>
      <c r="C73" s="10" t="s">
        <v>44</v>
      </c>
      <c r="D73" s="19" t="s">
        <v>7</v>
      </c>
      <c r="E73" s="77">
        <v>950</v>
      </c>
      <c r="F73" s="39">
        <f t="shared" si="3"/>
        <v>1406</v>
      </c>
      <c r="G73" s="34">
        <f t="shared" si="2"/>
        <v>1687.2</v>
      </c>
      <c r="H73" s="34"/>
      <c r="I73" s="43"/>
    </row>
    <row r="74" spans="2:9" ht="87.75" customHeight="1" x14ac:dyDescent="0.25">
      <c r="B74" s="50">
        <v>58</v>
      </c>
      <c r="C74" s="10" t="s">
        <v>76</v>
      </c>
      <c r="D74" s="19" t="s">
        <v>7</v>
      </c>
      <c r="E74" s="77">
        <v>2250</v>
      </c>
      <c r="F74" s="39">
        <f t="shared" si="3"/>
        <v>3330</v>
      </c>
      <c r="G74" s="34">
        <f t="shared" si="2"/>
        <v>3996</v>
      </c>
      <c r="H74" s="34"/>
      <c r="I74" s="43"/>
    </row>
    <row r="75" spans="2:9" ht="48" customHeight="1" x14ac:dyDescent="0.25">
      <c r="B75" s="50">
        <v>59</v>
      </c>
      <c r="C75" s="10" t="s">
        <v>45</v>
      </c>
      <c r="D75" s="19" t="s">
        <v>7</v>
      </c>
      <c r="E75" s="77">
        <v>2250</v>
      </c>
      <c r="F75" s="39">
        <f t="shared" si="3"/>
        <v>3330</v>
      </c>
      <c r="G75" s="34">
        <f t="shared" si="2"/>
        <v>3996</v>
      </c>
      <c r="H75" s="34"/>
      <c r="I75" s="43"/>
    </row>
    <row r="76" spans="2:9" ht="48.75" customHeight="1" x14ac:dyDescent="0.25">
      <c r="B76" s="50">
        <v>60</v>
      </c>
      <c r="C76" s="10" t="s">
        <v>49</v>
      </c>
      <c r="D76" s="19" t="s">
        <v>12</v>
      </c>
      <c r="E76" s="77">
        <v>3665</v>
      </c>
      <c r="F76" s="39">
        <f t="shared" si="3"/>
        <v>5424.2</v>
      </c>
      <c r="G76" s="34">
        <f t="shared" si="2"/>
        <v>6509.04</v>
      </c>
      <c r="H76" s="34"/>
      <c r="I76" s="43"/>
    </row>
    <row r="77" spans="2:9" ht="43.5" customHeight="1" x14ac:dyDescent="0.25">
      <c r="B77" s="50">
        <v>61</v>
      </c>
      <c r="C77" s="10" t="s">
        <v>46</v>
      </c>
      <c r="D77" s="19" t="s">
        <v>7</v>
      </c>
      <c r="E77" s="77">
        <v>1100</v>
      </c>
      <c r="F77" s="39">
        <f t="shared" si="3"/>
        <v>1628</v>
      </c>
      <c r="G77" s="34">
        <f t="shared" si="2"/>
        <v>1953.6</v>
      </c>
      <c r="H77" s="34"/>
      <c r="I77" s="43"/>
    </row>
    <row r="78" spans="2:9" ht="21" hidden="1" customHeight="1" x14ac:dyDescent="0.25">
      <c r="B78" s="50"/>
      <c r="C78" s="10" t="s">
        <v>47</v>
      </c>
      <c r="D78" s="19" t="s">
        <v>12</v>
      </c>
      <c r="E78" s="77"/>
      <c r="F78" s="39">
        <f t="shared" ref="F78:F83" si="4">E78+E78*48%</f>
        <v>0</v>
      </c>
      <c r="G78" s="34">
        <f t="shared" si="2"/>
        <v>0</v>
      </c>
      <c r="H78" s="34"/>
      <c r="I78" s="43"/>
    </row>
    <row r="79" spans="2:9" ht="46.5" customHeight="1" x14ac:dyDescent="0.25">
      <c r="B79" s="50">
        <v>62</v>
      </c>
      <c r="C79" s="10" t="s">
        <v>47</v>
      </c>
      <c r="D79" s="19" t="s">
        <v>12</v>
      </c>
      <c r="E79" s="77">
        <v>6415</v>
      </c>
      <c r="F79" s="39">
        <f t="shared" si="4"/>
        <v>9494.2000000000007</v>
      </c>
      <c r="G79" s="34">
        <f t="shared" si="2"/>
        <v>11393.04</v>
      </c>
      <c r="H79" s="34"/>
      <c r="I79" s="43"/>
    </row>
    <row r="80" spans="2:9" ht="42" customHeight="1" x14ac:dyDescent="0.25">
      <c r="B80" s="50">
        <v>63</v>
      </c>
      <c r="C80" s="10" t="s">
        <v>77</v>
      </c>
      <c r="D80" s="19" t="s">
        <v>7</v>
      </c>
      <c r="E80" s="77">
        <v>1285</v>
      </c>
      <c r="F80" s="39">
        <f t="shared" si="4"/>
        <v>1901.8</v>
      </c>
      <c r="G80" s="34">
        <f t="shared" si="2"/>
        <v>2282.16</v>
      </c>
      <c r="H80" s="34"/>
      <c r="I80" s="43"/>
    </row>
    <row r="81" spans="2:9" ht="44.25" customHeight="1" x14ac:dyDescent="0.25">
      <c r="B81" s="56">
        <v>64</v>
      </c>
      <c r="C81" s="13" t="s">
        <v>48</v>
      </c>
      <c r="D81" s="20" t="s">
        <v>12</v>
      </c>
      <c r="E81" s="81">
        <v>3940</v>
      </c>
      <c r="F81" s="39">
        <f t="shared" si="4"/>
        <v>5831.2</v>
      </c>
      <c r="G81" s="34">
        <f t="shared" si="2"/>
        <v>6997.44</v>
      </c>
      <c r="H81" s="34"/>
      <c r="I81" s="43"/>
    </row>
    <row r="82" spans="2:9" ht="50.25" customHeight="1" thickBot="1" x14ac:dyDescent="0.3">
      <c r="B82" s="57">
        <v>65</v>
      </c>
      <c r="C82" s="14" t="s">
        <v>78</v>
      </c>
      <c r="D82" s="21" t="s">
        <v>7</v>
      </c>
      <c r="E82" s="82">
        <v>790</v>
      </c>
      <c r="F82" s="39">
        <f t="shared" si="4"/>
        <v>1169.2</v>
      </c>
      <c r="G82" s="34">
        <f t="shared" si="2"/>
        <v>1403.04</v>
      </c>
      <c r="H82" s="72"/>
      <c r="I82" s="44"/>
    </row>
    <row r="83" spans="2:9" x14ac:dyDescent="0.25">
      <c r="B83" s="50">
        <v>66</v>
      </c>
      <c r="C83" s="10" t="s">
        <v>26</v>
      </c>
      <c r="D83" s="17" t="s">
        <v>7</v>
      </c>
      <c r="E83" s="78">
        <v>4400</v>
      </c>
      <c r="F83" s="39">
        <f t="shared" si="4"/>
        <v>6512</v>
      </c>
      <c r="G83" s="34">
        <f t="shared" si="2"/>
        <v>7814.4</v>
      </c>
      <c r="H83" s="34"/>
      <c r="I83" s="43"/>
    </row>
    <row r="84" spans="2:9" ht="52.5" x14ac:dyDescent="0.25">
      <c r="B84" s="50">
        <v>67</v>
      </c>
      <c r="C84" s="10" t="s">
        <v>88</v>
      </c>
      <c r="D84" s="17" t="s">
        <v>7</v>
      </c>
      <c r="E84" s="78">
        <v>6300</v>
      </c>
      <c r="F84" s="39">
        <f>E84+E84*48%</f>
        <v>9324</v>
      </c>
      <c r="G84" s="34">
        <f t="shared" si="2"/>
        <v>11188.8</v>
      </c>
      <c r="H84" s="34"/>
      <c r="I84" s="43"/>
    </row>
    <row r="85" spans="2:9" ht="72.75" customHeight="1" thickBot="1" x14ac:dyDescent="0.3">
      <c r="B85" s="50">
        <v>68</v>
      </c>
      <c r="C85" s="10" t="s">
        <v>92</v>
      </c>
      <c r="D85" s="17" t="s">
        <v>14</v>
      </c>
      <c r="E85" s="83">
        <v>2050</v>
      </c>
      <c r="F85" s="39">
        <f>E85+E85*48%</f>
        <v>3034</v>
      </c>
      <c r="G85" s="34">
        <f>F85+F85*20%</f>
        <v>3640.8</v>
      </c>
      <c r="H85" s="34"/>
      <c r="I85" s="43"/>
    </row>
    <row r="86" spans="2:9" ht="35.25" customHeight="1" x14ac:dyDescent="0.25">
      <c r="B86" s="62"/>
      <c r="C86" s="65"/>
      <c r="D86" s="68"/>
      <c r="E86" s="84"/>
      <c r="F86" s="66"/>
      <c r="G86" s="67"/>
      <c r="H86" s="67"/>
      <c r="I86" s="43"/>
    </row>
    <row r="87" spans="2:9" ht="44.25" customHeight="1" x14ac:dyDescent="0.25">
      <c r="B87" s="62">
        <v>64</v>
      </c>
      <c r="C87" s="13" t="s">
        <v>93</v>
      </c>
      <c r="D87" s="20" t="s">
        <v>94</v>
      </c>
      <c r="E87" s="81">
        <v>580</v>
      </c>
      <c r="F87" s="39">
        <f t="shared" ref="F87:F89" si="5">E87+E87*48%</f>
        <v>858.4</v>
      </c>
      <c r="G87" s="34">
        <f t="shared" ref="G87:G90" si="6">F87+F87*20%</f>
        <v>1030.08</v>
      </c>
      <c r="H87" s="34"/>
      <c r="I87" s="43"/>
    </row>
    <row r="88" spans="2:9" ht="50.25" customHeight="1" thickBot="1" x14ac:dyDescent="0.3">
      <c r="B88" s="63">
        <v>65</v>
      </c>
      <c r="C88" s="14" t="s">
        <v>95</v>
      </c>
      <c r="D88" s="21" t="s">
        <v>94</v>
      </c>
      <c r="E88" s="82">
        <v>600</v>
      </c>
      <c r="F88" s="39">
        <f t="shared" si="5"/>
        <v>888</v>
      </c>
      <c r="G88" s="34">
        <f t="shared" si="6"/>
        <v>1065.5999999999999</v>
      </c>
      <c r="H88" s="72"/>
      <c r="I88" s="44"/>
    </row>
    <row r="89" spans="2:9" ht="52.5" x14ac:dyDescent="0.25">
      <c r="B89" s="64">
        <v>66</v>
      </c>
      <c r="C89" s="10" t="s">
        <v>96</v>
      </c>
      <c r="D89" s="17" t="s">
        <v>94</v>
      </c>
      <c r="E89" s="78">
        <v>620</v>
      </c>
      <c r="F89" s="39">
        <f t="shared" si="5"/>
        <v>917.59999999999991</v>
      </c>
      <c r="G89" s="34">
        <f t="shared" si="6"/>
        <v>1101.1199999999999</v>
      </c>
      <c r="H89" s="34"/>
      <c r="I89" s="43"/>
    </row>
    <row r="90" spans="2:9" ht="52.5" x14ac:dyDescent="0.25">
      <c r="B90" s="64">
        <v>67</v>
      </c>
      <c r="C90" s="10" t="s">
        <v>97</v>
      </c>
      <c r="D90" s="17" t="s">
        <v>94</v>
      </c>
      <c r="E90" s="78">
        <v>490</v>
      </c>
      <c r="F90" s="39">
        <f>E90+E90*48%</f>
        <v>725.2</v>
      </c>
      <c r="G90" s="34">
        <f t="shared" si="6"/>
        <v>870.24</v>
      </c>
      <c r="H90" s="34"/>
      <c r="I90" s="43"/>
    </row>
    <row r="91" spans="2:9" ht="72.75" customHeight="1" thickBot="1" x14ac:dyDescent="0.3">
      <c r="B91" s="64">
        <v>68</v>
      </c>
      <c r="C91" s="10" t="s">
        <v>98</v>
      </c>
      <c r="D91" s="17" t="s">
        <v>94</v>
      </c>
      <c r="E91" s="83">
        <v>590</v>
      </c>
      <c r="F91" s="39">
        <f>E91+E91*48%</f>
        <v>873.2</v>
      </c>
      <c r="G91" s="34">
        <f>F91+F91*20%</f>
        <v>1047.8400000000001</v>
      </c>
      <c r="H91" s="34"/>
      <c r="I91" s="43"/>
    </row>
    <row r="93" spans="2:9" ht="24" customHeight="1" x14ac:dyDescent="0.25"/>
    <row r="94" spans="2:9" ht="135" customHeight="1" x14ac:dyDescent="0.25"/>
    <row r="95" spans="2:9" ht="128.25" customHeight="1" x14ac:dyDescent="0.25"/>
    <row r="96" spans="2:9" ht="60" customHeight="1" x14ac:dyDescent="0.25"/>
    <row r="97" ht="63.75" customHeight="1" x14ac:dyDescent="0.25"/>
    <row r="114" ht="44.25" customHeight="1" x14ac:dyDescent="0.25"/>
    <row r="115" ht="83.25" customHeight="1" x14ac:dyDescent="0.25"/>
    <row r="116" ht="39" customHeight="1" x14ac:dyDescent="0.25"/>
    <row r="117" ht="87.75" customHeight="1" x14ac:dyDescent="0.25"/>
  </sheetData>
  <sheetProtection algorithmName="SHA-512" hashValue="77JxIynbialof1HSVhF35oyWaOUbERVUCq25xM91DNFHxCCXOG6IarUNpX+gd9ZjfGlZRshWfQRkFCuc/uj1ig==" saltValue="cH9a9T1cU887Pvzg6ssEBQ==" spinCount="100000" sheet="1" selectLockedCells="1"/>
  <mergeCells count="3">
    <mergeCell ref="B6:C6"/>
    <mergeCell ref="B7:C7"/>
    <mergeCell ref="B9:D9"/>
  </mergeCells>
  <hyperlinks>
    <hyperlink ref="C3" r:id="rId1" display="https://fitoclon.com/" xr:uid="{D6B8B2F6-ADC1-4048-9835-A99474EADDCB}"/>
  </hyperlinks>
  <pageMargins left="0.7" right="0.7" top="0.75" bottom="0.75" header="0.3" footer="0.3"/>
  <pageSetup scale="22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М Кирилл</cp:lastModifiedBy>
  <cp:lastPrinted>2021-09-01T11:13:24Z</cp:lastPrinted>
  <dcterms:created xsi:type="dcterms:W3CDTF">2020-06-04T15:08:32Z</dcterms:created>
  <dcterms:modified xsi:type="dcterms:W3CDTF">2024-06-18T12:50:18Z</dcterms:modified>
  <cp:category/>
</cp:coreProperties>
</file>