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ioab\Desktop\"/>
    </mc:Choice>
  </mc:AlternateContent>
  <xr:revisionPtr revIDLastSave="0" documentId="13_ncr:1_{6290A061-2B63-4AA3-B36B-0792023BFD9C}" xr6:coauthVersionLast="37" xr6:coauthVersionMax="37" xr10:uidLastSave="{00000000-0000-0000-0000-000000000000}"/>
  <bookViews>
    <workbookView xWindow="0" yWindow="0" windowWidth="19590" windowHeight="10965" xr2:uid="{00000000-000D-0000-FFFF-FFFF00000000}"/>
  </bookViews>
  <sheets>
    <sheet name="Worksheet" sheetId="1" r:id="rId1"/>
  </sheets>
  <calcPr calcId="179021" forceFullCalc="1"/>
</workbook>
</file>

<file path=xl/calcChain.xml><?xml version="1.0" encoding="utf-8"?>
<calcChain xmlns="http://schemas.openxmlformats.org/spreadsheetml/2006/main">
  <c r="F64" i="1" l="1"/>
  <c r="G64" i="1" s="1"/>
  <c r="F67" i="1" l="1"/>
  <c r="G67" i="1" s="1"/>
  <c r="F25" i="1" l="1"/>
  <c r="G25" i="1" s="1"/>
  <c r="F18" i="1" l="1"/>
  <c r="G18" i="1" s="1"/>
  <c r="F73" i="1" l="1"/>
  <c r="G73" i="1" s="1"/>
  <c r="F72" i="1"/>
  <c r="G72" i="1" s="1"/>
  <c r="F71" i="1"/>
  <c r="G71" i="1" s="1"/>
  <c r="F70" i="1"/>
  <c r="G70" i="1" s="1"/>
  <c r="F69" i="1"/>
  <c r="G69" i="1" s="1"/>
  <c r="F66" i="1" l="1"/>
  <c r="G66" i="1" s="1"/>
  <c r="F65" i="1"/>
  <c r="G65" i="1" l="1"/>
  <c r="F63" i="1"/>
  <c r="G63" i="1" s="1"/>
  <c r="F59" i="1" l="1"/>
  <c r="G59" i="1" s="1"/>
  <c r="F60" i="1"/>
  <c r="G60" i="1" s="1"/>
  <c r="F61" i="1"/>
  <c r="G61" i="1" s="1"/>
  <c r="F62" i="1"/>
  <c r="G62" i="1" s="1"/>
  <c r="F57" i="1"/>
  <c r="G57" i="1" s="1"/>
  <c r="F58" i="1"/>
  <c r="G58" i="1" s="1"/>
  <c r="F55" i="1"/>
  <c r="G55" i="1" s="1"/>
  <c r="F47" i="1"/>
  <c r="G47" i="1" s="1"/>
  <c r="F42" i="1"/>
  <c r="G42" i="1" s="1"/>
  <c r="F38" i="1"/>
  <c r="G38" i="1" s="1"/>
  <c r="F56" i="1"/>
  <c r="G56" i="1" s="1"/>
  <c r="F53" i="1"/>
  <c r="G53" i="1" s="1"/>
  <c r="F54" i="1"/>
  <c r="G54" i="1" s="1"/>
  <c r="F50" i="1"/>
  <c r="G50" i="1" s="1"/>
  <c r="F51" i="1"/>
  <c r="G51" i="1" s="1"/>
  <c r="F52" i="1"/>
  <c r="G52" i="1" s="1"/>
  <c r="F49" i="1"/>
  <c r="G49" i="1" s="1"/>
  <c r="F48" i="1"/>
  <c r="G48" i="1" s="1"/>
  <c r="F46" i="1"/>
  <c r="G46" i="1" s="1"/>
  <c r="F32" i="1"/>
  <c r="G32" i="1" s="1"/>
  <c r="F44" i="1"/>
  <c r="G44" i="1" s="1"/>
  <c r="F45" i="1"/>
  <c r="G45" i="1" s="1"/>
  <c r="F33" i="1"/>
  <c r="G33" i="1" s="1"/>
  <c r="F34" i="1"/>
  <c r="G34" i="1" s="1"/>
  <c r="F35" i="1"/>
  <c r="G35" i="1" s="1"/>
  <c r="F36" i="1"/>
  <c r="G36" i="1" s="1"/>
  <c r="F37" i="1"/>
  <c r="G37" i="1" s="1"/>
  <c r="F39" i="1"/>
  <c r="G39" i="1" s="1"/>
  <c r="F40" i="1"/>
  <c r="G40" i="1" s="1"/>
  <c r="F41" i="1"/>
  <c r="G41" i="1" s="1"/>
  <c r="F43" i="1"/>
  <c r="G43" i="1" s="1"/>
  <c r="F31" i="1"/>
  <c r="G31" i="1" s="1"/>
  <c r="F30" i="1"/>
  <c r="G30" i="1" s="1"/>
  <c r="F28" i="1"/>
  <c r="G28" i="1" s="1"/>
  <c r="F29" i="1"/>
  <c r="G29" i="1" s="1"/>
  <c r="F27" i="1"/>
  <c r="G27" i="1" s="1"/>
  <c r="F24" i="1"/>
  <c r="G24" i="1" s="1"/>
  <c r="F22" i="1"/>
  <c r="G22" i="1" s="1"/>
  <c r="F23" i="1"/>
  <c r="G23" i="1" s="1"/>
  <c r="F26" i="1"/>
  <c r="G26" i="1" s="1"/>
  <c r="F19" i="1"/>
  <c r="G19" i="1" s="1"/>
  <c r="F20" i="1"/>
  <c r="G20" i="1" s="1"/>
  <c r="F21" i="1"/>
  <c r="G21" i="1" s="1"/>
  <c r="F13" i="1"/>
  <c r="G13" i="1" s="1"/>
  <c r="F14" i="1"/>
  <c r="G14" i="1" s="1"/>
  <c r="F15" i="1"/>
  <c r="G15" i="1" s="1"/>
  <c r="F16" i="1"/>
  <c r="G16" i="1" s="1"/>
  <c r="F17" i="1"/>
  <c r="G17" i="1" s="1"/>
</calcChain>
</file>

<file path=xl/sharedStrings.xml><?xml version="1.0" encoding="utf-8"?>
<sst xmlns="http://schemas.openxmlformats.org/spreadsheetml/2006/main" count="132" uniqueCount="80">
  <si>
    <t>НАИМЕНОВАНИЕ</t>
  </si>
  <si>
    <t>Оформление заявки: выберите нужные позиции и отправьте заявку онлайн</t>
  </si>
  <si>
    <t>Отгрузка:  после оплаты счета, самовывоз со склада МСК, доставка по МСК или до транспортной компании</t>
  </si>
  <si>
    <t>ПРАЙС - БЛАНК ДЛЯ ЗАКАЗА</t>
  </si>
  <si>
    <t>1кг</t>
  </si>
  <si>
    <t>Муравьев НЕТ</t>
  </si>
  <si>
    <t>1л</t>
  </si>
  <si>
    <t>5л</t>
  </si>
  <si>
    <t>0.5кг</t>
  </si>
  <si>
    <t>ПЕЦИЛОМИЦИН 1 КГ.</t>
  </si>
  <si>
    <t>СТИМУЛЯТОР РОСТА АМИНО 1 Л.</t>
  </si>
  <si>
    <t>АНТИСТРЕССАНТ 1 Л.</t>
  </si>
  <si>
    <t>БАКТОЦИД BK33 1 КГ.</t>
  </si>
  <si>
    <t>СЛИЗНЯКОВ НЕТ 1 КГ.</t>
  </si>
  <si>
    <t>ТРИХОДЕРМИН TH82 1 КГ.</t>
  </si>
  <si>
    <t>ФИТОДОК BS26 1 КГ.</t>
  </si>
  <si>
    <t>PLANTAFOL 10-54-10  (1КГ)</t>
  </si>
  <si>
    <t>PLANTAFOL 20.20.20  (1КГ.)</t>
  </si>
  <si>
    <t>PLANTAFOL 5-15-45 (1КГ)</t>
  </si>
  <si>
    <t xml:space="preserve">  ВЕС/Упак.</t>
  </si>
  <si>
    <t>ФИТОКЛОН™ 1 Л.</t>
  </si>
  <si>
    <t>ФУНДАЗОЛ 5 кг</t>
  </si>
  <si>
    <t>САНМАЙТ 0.5 кг</t>
  </si>
  <si>
    <t>ТЕППЕКИ 0.5 кг</t>
  </si>
  <si>
    <t>РИДОМИЛ ГОЛД 5 кг</t>
  </si>
  <si>
    <t>5кг</t>
  </si>
  <si>
    <t>ПЛАНТАФИД  5.15.45 1 кг</t>
  </si>
  <si>
    <t>ПЛАНТАФИД  10.54.10 1 кг</t>
  </si>
  <si>
    <t>ПЛАНТАФИД  20.20.20 1 кг</t>
  </si>
  <si>
    <t>ПЛАНТАФИД  30.10.10 1 кг</t>
  </si>
  <si>
    <t>АГРОМАСТЕР 3-11-38+4+ТЕ 25 кг</t>
  </si>
  <si>
    <t>25кг</t>
  </si>
  <si>
    <t>АГРОМАСТЕР 10-18-32+ТЕ 25 кг</t>
  </si>
  <si>
    <t>АГРОМАСТЕР 13-40-13+ТЕ 25 кг</t>
  </si>
  <si>
    <t>АГРОМАСТЕР 15-5-30+2+ТЕ 25 кг</t>
  </si>
  <si>
    <t>АГРОМАСТЕР18:18:18+3+ТЕ 25 кг</t>
  </si>
  <si>
    <t>АГРОМАСТЕР 17:6:18 25 кг</t>
  </si>
  <si>
    <t>АГРОМАСТЕР20:20:20 25 кг</t>
  </si>
  <si>
    <t>Вива (Viva) 1 л</t>
  </si>
  <si>
    <t>СВИТ (SWEET) 1 Л</t>
  </si>
  <si>
    <t>МЕГАФОЛ (MEGAFOL) 1 Л.</t>
  </si>
  <si>
    <t>Максифол рутфарм 5л</t>
  </si>
  <si>
    <t>Максифол динамикс 5л</t>
  </si>
  <si>
    <t>Аминофол плюс 5л</t>
  </si>
  <si>
    <t>СЗР</t>
  </si>
  <si>
    <t>Заказ</t>
  </si>
  <si>
    <t>кол-во</t>
  </si>
  <si>
    <t>Биопрепараты СЗР</t>
  </si>
  <si>
    <r>
      <t xml:space="preserve">Инсектицид </t>
    </r>
    <r>
      <rPr>
        <b/>
        <sz val="20"/>
        <color theme="8" tint="-0.249977111117893"/>
        <rFont val="Arial"/>
        <family val="2"/>
        <charset val="204"/>
      </rPr>
      <t>Биомасса Metarhizium</t>
    </r>
    <r>
      <rPr>
        <b/>
        <sz val="20"/>
        <color rgb="FF282828"/>
        <rFont val="Arial"/>
        <family val="2"/>
        <charset val="204"/>
      </rPr>
      <t xml:space="preserve"> anisoplie subsp.atis, 1кг</t>
    </r>
  </si>
  <si>
    <r>
      <rPr>
        <b/>
        <sz val="20"/>
        <color theme="8" tint="-0.249977111117893"/>
        <rFont val="Arial"/>
        <family val="2"/>
        <charset val="204"/>
      </rPr>
      <t>BEAUVERIA BASSIANA</t>
    </r>
    <r>
      <rPr>
        <b/>
        <sz val="20"/>
        <color rgb="FF000000"/>
        <rFont val="Arial"/>
        <family val="2"/>
        <charset val="204"/>
      </rPr>
      <t xml:space="preserve"> SUBSP.VIVUS, БИОМАССА 1 КГ</t>
    </r>
  </si>
  <si>
    <r>
      <rPr>
        <b/>
        <sz val="20"/>
        <color theme="8" tint="-0.249977111117893"/>
        <rFont val="Arial"/>
        <family val="2"/>
        <charset val="204"/>
      </rPr>
      <t>ДЕСТРУКТОР</t>
    </r>
    <r>
      <rPr>
        <b/>
        <sz val="20"/>
        <color rgb="FF000000"/>
        <rFont val="Arial"/>
        <family val="2"/>
        <charset val="204"/>
      </rPr>
      <t xml:space="preserve"> РАСТИТЕЛЬНЫХ ОСТАТКОВ 1КГ</t>
    </r>
  </si>
  <si>
    <t>Минеральные Удобрения</t>
  </si>
  <si>
    <t>Стимуляторы Роста</t>
  </si>
  <si>
    <r>
      <rPr>
        <b/>
        <sz val="20"/>
        <color theme="8" tint="-0.249977111117893"/>
        <rFont val="Arial"/>
        <family val="2"/>
        <charset val="204"/>
      </rPr>
      <t>РАДИФАРМ (RADIFARM)</t>
    </r>
    <r>
      <rPr>
        <b/>
        <sz val="20"/>
        <color rgb="FF000000"/>
        <rFont val="Arial"/>
        <family val="2"/>
        <charset val="204"/>
      </rPr>
      <t xml:space="preserve"> СТИМУЛЯТОР РАЗВИТИЯ КОРНЕВОЙ СИСТЕМЫ 1Л</t>
    </r>
  </si>
  <si>
    <r>
      <rPr>
        <b/>
        <sz val="20"/>
        <color theme="8" tint="-0.249977111117893"/>
        <rFont val="Arial"/>
        <family val="2"/>
        <charset val="204"/>
      </rPr>
      <t>БЕНЕФИТ PZ</t>
    </r>
    <r>
      <rPr>
        <b/>
        <sz val="20"/>
        <color rgb="FF000000"/>
        <rFont val="Arial"/>
        <family val="2"/>
        <charset val="204"/>
      </rPr>
      <t xml:space="preserve"> (биостимулятор увеличения плодов) / BENEFIT PZ Valagro</t>
    </r>
  </si>
  <si>
    <t>Максифол рутфарм 1л</t>
  </si>
  <si>
    <t>Максифол динамикс 1л</t>
  </si>
  <si>
    <t>МОСПИЛАН 0.5 кг</t>
  </si>
  <si>
    <t>0.5 кг</t>
  </si>
  <si>
    <t>ПЛАНТАФИД  5.15.45 5 кг</t>
  </si>
  <si>
    <t>ПЛАНТАФИД  10.54.10 5кг</t>
  </si>
  <si>
    <t>ПЛАНТАФИД  20.20.20 5кг</t>
  </si>
  <si>
    <t>ПЛАНТАФИД  30.10.10 5 кг</t>
  </si>
  <si>
    <t>FUJIMA Дайхосаку GT-S (1000мл)</t>
  </si>
  <si>
    <t>Закупка</t>
  </si>
  <si>
    <t xml:space="preserve">   Упак/Опт</t>
  </si>
  <si>
    <t>РРЦ</t>
  </si>
  <si>
    <t>КОКОСОВЫЕ ЧИПСЫ БЛОК 4.5кг Фракция S</t>
  </si>
  <si>
    <t>1 блок</t>
  </si>
  <si>
    <t>КОКОСОВЫЕ ЧИПСЫ БЛОК 4.5кг Фракция M</t>
  </si>
  <si>
    <t>КОКОСОВЫЕ ЧИПСЫ БЛОК 4.5кг Фракция L</t>
  </si>
  <si>
    <t>КОКОСОВОЕ ВОЛОКНО БЛОК 4кг</t>
  </si>
  <si>
    <t>КОКОСОВЫЙ ТОРФ БЛОКИ 5кг</t>
  </si>
  <si>
    <t>Актара 250g Syngenta</t>
  </si>
  <si>
    <t>0.25</t>
  </si>
  <si>
    <t>Наличие</t>
  </si>
  <si>
    <t>под заказ</t>
  </si>
  <si>
    <t>ПЕЦИЛОМИЦИН 0.2 1 КГ.</t>
  </si>
  <si>
    <t>Микориза</t>
  </si>
  <si>
    <t>Актарофит 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</si>
</sst>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4"/>
      <color rgb="FF000000"/>
      <name val="Arial"/>
    </font>
    <font>
      <b/>
      <sz val="12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20"/>
      <color rgb="FF000000"/>
      <name val="Arial"/>
      <family val="2"/>
      <charset val="204"/>
    </font>
    <font>
      <b/>
      <sz val="20"/>
      <color theme="8" tint="-0.249977111117893"/>
      <name val="Arial"/>
      <family val="2"/>
      <charset val="204"/>
    </font>
    <font>
      <b/>
      <sz val="20"/>
      <color rgb="FF282828"/>
      <name val="Arial"/>
      <family val="2"/>
      <charset val="204"/>
    </font>
    <font>
      <b/>
      <sz val="20"/>
      <color rgb="FFFF0000"/>
      <name val="Arial"/>
      <family val="2"/>
      <charset val="204"/>
    </font>
    <font>
      <b/>
      <sz val="20"/>
      <color theme="0"/>
      <name val="Arial"/>
      <family val="2"/>
      <charset val="204"/>
    </font>
    <font>
      <b/>
      <sz val="14"/>
      <color theme="0"/>
      <name val="Arial"/>
      <family val="2"/>
      <charset val="204"/>
    </font>
    <font>
      <b/>
      <sz val="20"/>
      <color rgb="FF00B050"/>
      <name val="Arial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78E294"/>
        <bgColor rgb="FF000000"/>
      </patternFill>
    </fill>
    <fill>
      <patternFill patternType="solid">
        <fgColor rgb="FF78E29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7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7FFFF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0" borderId="11" xfId="0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vertical="center"/>
    </xf>
    <xf numFmtId="0" fontId="2" fillId="12" borderId="4" xfId="0" applyNumberFormat="1" applyFont="1" applyFill="1" applyBorder="1" applyAlignment="1">
      <alignment horizontal="center" vertical="center"/>
    </xf>
    <xf numFmtId="0" fontId="2" fillId="13" borderId="4" xfId="0" applyNumberFormat="1" applyFont="1" applyFill="1" applyBorder="1" applyAlignment="1">
      <alignment horizontal="center" vertical="center"/>
    </xf>
    <xf numFmtId="0" fontId="2" fillId="14" borderId="4" xfId="0" applyNumberFormat="1" applyFont="1" applyFill="1" applyBorder="1" applyAlignment="1">
      <alignment horizontal="center" vertical="center"/>
    </xf>
    <xf numFmtId="0" fontId="2" fillId="5" borderId="4" xfId="0" applyNumberFormat="1" applyFont="1" applyFill="1" applyBorder="1" applyAlignment="1">
      <alignment horizontal="center" vertical="center"/>
    </xf>
    <xf numFmtId="0" fontId="2" fillId="6" borderId="4" xfId="0" applyNumberFormat="1" applyFont="1" applyFill="1" applyBorder="1" applyAlignment="1">
      <alignment horizontal="center" vertical="center"/>
    </xf>
    <xf numFmtId="0" fontId="2" fillId="6" borderId="6" xfId="0" applyNumberFormat="1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/>
    </xf>
    <xf numFmtId="0" fontId="4" fillId="15" borderId="13" xfId="0" applyFont="1" applyFill="1" applyBorder="1" applyAlignment="1">
      <alignment horizontal="center" vertical="center"/>
    </xf>
    <xf numFmtId="0" fontId="4" fillId="15" borderId="14" xfId="0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13" borderId="4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4" fillId="16" borderId="10" xfId="0" applyFont="1" applyFill="1" applyBorder="1" applyAlignment="1">
      <alignment horizontal="center" vertical="center"/>
    </xf>
    <xf numFmtId="0" fontId="4" fillId="14" borderId="14" xfId="0" applyFont="1" applyFill="1" applyBorder="1" applyAlignment="1">
      <alignment horizontal="center" vertical="center"/>
    </xf>
    <xf numFmtId="9" fontId="4" fillId="12" borderId="14" xfId="0" applyNumberFormat="1" applyFont="1" applyFill="1" applyBorder="1" applyAlignment="1">
      <alignment horizontal="center" vertical="center"/>
    </xf>
    <xf numFmtId="0" fontId="2" fillId="16" borderId="4" xfId="0" applyNumberFormat="1" applyFont="1" applyFill="1" applyBorder="1" applyAlignment="1">
      <alignment horizontal="center" vertical="center"/>
    </xf>
    <xf numFmtId="0" fontId="2" fillId="17" borderId="4" xfId="0" applyNumberFormat="1" applyFont="1" applyFill="1" applyBorder="1" applyAlignment="1">
      <alignment horizontal="center" vertical="center"/>
    </xf>
    <xf numFmtId="0" fontId="4" fillId="17" borderId="4" xfId="0" applyFont="1" applyFill="1" applyBorder="1" applyAlignment="1">
      <alignment horizontal="center" vertical="center" wrapText="1"/>
    </xf>
    <xf numFmtId="0" fontId="7" fillId="17" borderId="10" xfId="0" applyFont="1" applyFill="1" applyBorder="1" applyAlignment="1">
      <alignment horizontal="center" vertical="center"/>
    </xf>
    <xf numFmtId="0" fontId="7" fillId="17" borderId="14" xfId="0" applyFont="1" applyFill="1" applyBorder="1" applyAlignment="1">
      <alignment horizontal="center" vertical="center"/>
    </xf>
    <xf numFmtId="0" fontId="2" fillId="17" borderId="6" xfId="0" applyNumberFormat="1" applyFont="1" applyFill="1" applyBorder="1" applyAlignment="1">
      <alignment horizontal="center" vertical="center"/>
    </xf>
    <xf numFmtId="0" fontId="2" fillId="17" borderId="5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2" fillId="18" borderId="6" xfId="0" applyNumberFormat="1" applyFont="1" applyFill="1" applyBorder="1" applyAlignment="1">
      <alignment horizontal="center" vertical="center"/>
    </xf>
    <xf numFmtId="0" fontId="2" fillId="18" borderId="5" xfId="0" applyNumberFormat="1" applyFont="1" applyFill="1" applyBorder="1" applyAlignment="1">
      <alignment horizontal="center" vertical="center"/>
    </xf>
    <xf numFmtId="0" fontId="2" fillId="18" borderId="4" xfId="0" applyNumberFormat="1" applyFont="1" applyFill="1" applyBorder="1" applyAlignment="1">
      <alignment horizontal="center" vertical="center"/>
    </xf>
    <xf numFmtId="0" fontId="4" fillId="18" borderId="6" xfId="0" applyFont="1" applyFill="1" applyBorder="1" applyAlignment="1">
      <alignment horizontal="center" vertical="center" wrapText="1"/>
    </xf>
    <xf numFmtId="0" fontId="4" fillId="18" borderId="14" xfId="0" applyFont="1" applyFill="1" applyBorder="1" applyAlignment="1">
      <alignment horizontal="center" vertical="center"/>
    </xf>
    <xf numFmtId="0" fontId="4" fillId="19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wrapText="1"/>
    </xf>
    <xf numFmtId="0" fontId="4" fillId="15" borderId="15" xfId="0" applyFont="1" applyFill="1" applyBorder="1" applyAlignment="1">
      <alignment horizontal="center" vertical="center"/>
    </xf>
    <xf numFmtId="0" fontId="4" fillId="21" borderId="14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 applyProtection="1">
      <alignment horizontal="center" vertical="center"/>
      <protection locked="0"/>
    </xf>
    <xf numFmtId="0" fontId="4" fillId="9" borderId="11" xfId="0" applyFont="1" applyFill="1" applyBorder="1" applyAlignment="1">
      <alignment horizontal="center" vertical="center"/>
    </xf>
    <xf numFmtId="0" fontId="4" fillId="18" borderId="4" xfId="0" applyFont="1" applyFill="1" applyBorder="1" applyAlignment="1" applyProtection="1">
      <alignment horizontal="center" vertical="center"/>
      <protection locked="0"/>
    </xf>
    <xf numFmtId="1" fontId="4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 applyBorder="1" applyAlignment="1">
      <alignment horizontal="left" wrapText="1"/>
    </xf>
    <xf numFmtId="1" fontId="4" fillId="15" borderId="13" xfId="0" applyNumberFormat="1" applyFont="1" applyFill="1" applyBorder="1" applyAlignment="1">
      <alignment horizontal="center" vertical="center"/>
    </xf>
    <xf numFmtId="1" fontId="4" fillId="12" borderId="14" xfId="0" applyNumberFormat="1" applyFont="1" applyFill="1" applyBorder="1" applyAlignment="1">
      <alignment horizontal="center" vertical="center"/>
    </xf>
    <xf numFmtId="1" fontId="4" fillId="15" borderId="14" xfId="0" applyNumberFormat="1" applyFont="1" applyFill="1" applyBorder="1" applyAlignment="1">
      <alignment horizontal="center" vertical="center"/>
    </xf>
    <xf numFmtId="1" fontId="4" fillId="14" borderId="14" xfId="0" applyNumberFormat="1" applyFont="1" applyFill="1" applyBorder="1" applyAlignment="1">
      <alignment horizontal="center" vertical="center"/>
    </xf>
    <xf numFmtId="1" fontId="4" fillId="6" borderId="14" xfId="0" applyNumberFormat="1" applyFont="1" applyFill="1" applyBorder="1" applyAlignment="1">
      <alignment horizontal="center" vertical="center"/>
    </xf>
    <xf numFmtId="1" fontId="4" fillId="18" borderId="14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  <protection hidden="1"/>
    </xf>
    <xf numFmtId="1" fontId="2" fillId="2" borderId="0" xfId="0" applyNumberFormat="1" applyFont="1" applyFill="1" applyBorder="1" applyAlignment="1" applyProtection="1">
      <alignment horizontal="left" wrapText="1"/>
      <protection hidden="1"/>
    </xf>
    <xf numFmtId="1" fontId="4" fillId="7" borderId="1" xfId="0" applyNumberFormat="1" applyFont="1" applyFill="1" applyBorder="1" applyAlignment="1" applyProtection="1">
      <alignment horizontal="center" vertical="center"/>
      <protection hidden="1"/>
    </xf>
    <xf numFmtId="1" fontId="4" fillId="12" borderId="2" xfId="0" applyNumberFormat="1" applyFont="1" applyFill="1" applyBorder="1" applyAlignment="1" applyProtection="1">
      <alignment horizontal="center" vertical="center"/>
      <protection hidden="1"/>
    </xf>
    <xf numFmtId="1" fontId="4" fillId="8" borderId="2" xfId="0" applyNumberFormat="1" applyFont="1" applyFill="1" applyBorder="1" applyAlignment="1" applyProtection="1">
      <alignment horizontal="center" vertical="center"/>
      <protection hidden="1"/>
    </xf>
    <xf numFmtId="1" fontId="4" fillId="14" borderId="2" xfId="0" applyNumberFormat="1" applyFont="1" applyFill="1" applyBorder="1" applyAlignment="1" applyProtection="1">
      <alignment horizontal="center" vertical="center"/>
      <protection hidden="1"/>
    </xf>
    <xf numFmtId="1" fontId="4" fillId="6" borderId="2" xfId="0" applyNumberFormat="1" applyFont="1" applyFill="1" applyBorder="1" applyAlignment="1" applyProtection="1">
      <alignment horizontal="center" vertical="center"/>
      <protection hidden="1"/>
    </xf>
    <xf numFmtId="1" fontId="4" fillId="18" borderId="2" xfId="0" applyNumberFormat="1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left" wrapText="1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0" borderId="4" xfId="0" applyFont="1" applyFill="1" applyBorder="1" applyAlignment="1">
      <alignment horizontal="center" vertical="center"/>
    </xf>
    <xf numFmtId="0" fontId="8" fillId="20" borderId="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0" borderId="5" xfId="0" applyFont="1" applyFill="1" applyBorder="1" applyAlignment="1">
      <alignment horizontal="center" vertical="center"/>
    </xf>
    <xf numFmtId="0" fontId="8" fillId="20" borderId="6" xfId="0" applyFont="1" applyFill="1" applyBorder="1" applyAlignment="1">
      <alignment horizontal="center" vertical="center"/>
    </xf>
    <xf numFmtId="1" fontId="10" fillId="17" borderId="14" xfId="0" applyNumberFormat="1" applyFont="1" applyFill="1" applyBorder="1" applyAlignment="1">
      <alignment horizontal="center" vertical="center"/>
    </xf>
    <xf numFmtId="1" fontId="10" fillId="17" borderId="2" xfId="0" applyNumberFormat="1" applyFont="1" applyFill="1" applyBorder="1" applyAlignment="1" applyProtection="1">
      <alignment horizontal="center" vertical="center"/>
      <protection hidden="1"/>
    </xf>
    <xf numFmtId="1" fontId="7" fillId="8" borderId="2" xfId="0" applyNumberFormat="1" applyFont="1" applyFill="1" applyBorder="1" applyAlignment="1" applyProtection="1">
      <alignment horizontal="center" vertical="center"/>
      <protection hidden="1"/>
    </xf>
    <xf numFmtId="1" fontId="7" fillId="15" borderId="14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9"/>
  <colors>
    <mruColors>
      <color rgb="FF78E294"/>
      <color rgb="FFB7FFFF"/>
      <color rgb="FFFF9F5D"/>
      <color rgb="FFFF6600"/>
      <color rgb="FFFFCCFF"/>
      <color rgb="FFFFD9FF"/>
      <color rgb="FFFF99FF"/>
      <color rgb="FFF0AAED"/>
      <color rgb="FFE87EE3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54429</xdr:colOff>
      <xdr:row>0</xdr:row>
      <xdr:rowOff>81643</xdr:rowOff>
    </xdr:from>
    <xdr:to>
      <xdr:col>5</xdr:col>
      <xdr:colOff>1170682</xdr:colOff>
      <xdr:row>5</xdr:row>
      <xdr:rowOff>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7351A627-55FD-429A-8ABF-8F0D728BC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08" y="81643"/>
          <a:ext cx="8629256" cy="36603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fitocl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99"/>
  <sheetViews>
    <sheetView showGridLines="0" tabSelected="1" topLeftCell="C62" zoomScale="90" zoomScaleNormal="90" workbookViewId="0">
      <selection activeCell="I64" sqref="I64"/>
    </sheetView>
  </sheetViews>
  <sheetFormatPr defaultColWidth="8.7265625" defaultRowHeight="26.25" x14ac:dyDescent="0.25"/>
  <cols>
    <col min="1" max="1" width="5" style="1" customWidth="1"/>
    <col min="2" max="2" width="12" style="20" customWidth="1"/>
    <col min="3" max="3" width="39.1796875" style="4" customWidth="1"/>
    <col min="4" max="4" width="20.6328125" style="2" customWidth="1"/>
    <col min="5" max="5" width="11.26953125" style="79" hidden="1" customWidth="1"/>
    <col min="6" max="6" width="14.90625" style="71" customWidth="1"/>
    <col min="7" max="7" width="11" style="63" customWidth="1"/>
    <col min="8" max="8" width="15.81640625" style="2" customWidth="1"/>
    <col min="9" max="9" width="16.81640625" style="33" customWidth="1"/>
    <col min="10" max="26" width="9.08984375" style="1" bestFit="1"/>
    <col min="27" max="16384" width="8.7265625" style="1"/>
  </cols>
  <sheetData>
    <row r="1" spans="2:9" x14ac:dyDescent="0.25">
      <c r="C1" s="2"/>
    </row>
    <row r="2" spans="2:9" x14ac:dyDescent="0.25">
      <c r="C2" s="2"/>
    </row>
    <row r="3" spans="2:9" x14ac:dyDescent="0.25">
      <c r="C3" s="2"/>
    </row>
    <row r="4" spans="2:9" x14ac:dyDescent="0.25">
      <c r="C4" s="2"/>
    </row>
    <row r="5" spans="2:9" ht="187.5" customHeight="1" x14ac:dyDescent="0.25"/>
    <row r="6" spans="2:9" ht="30" customHeight="1" x14ac:dyDescent="0.25">
      <c r="B6" s="94" t="s">
        <v>3</v>
      </c>
      <c r="C6" s="94"/>
    </row>
    <row r="7" spans="2:9" ht="36" customHeight="1" x14ac:dyDescent="0.25">
      <c r="B7" s="94" t="s">
        <v>1</v>
      </c>
      <c r="C7" s="94"/>
    </row>
    <row r="8" spans="2:9" ht="42.75" customHeight="1" x14ac:dyDescent="0.25">
      <c r="B8" s="22"/>
      <c r="C8" s="2"/>
    </row>
    <row r="9" spans="2:9" ht="44.25" customHeight="1" x14ac:dyDescent="0.25">
      <c r="B9" s="95" t="s">
        <v>2</v>
      </c>
      <c r="C9" s="95"/>
      <c r="D9" s="95"/>
      <c r="E9" s="80"/>
      <c r="F9" s="72"/>
      <c r="G9" s="64"/>
      <c r="H9" s="57"/>
    </row>
    <row r="10" spans="2:9" ht="27" thickBot="1" x14ac:dyDescent="0.3"/>
    <row r="11" spans="2:9" x14ac:dyDescent="0.25">
      <c r="B11" s="21"/>
      <c r="C11" s="5" t="s">
        <v>0</v>
      </c>
      <c r="D11" s="13" t="s">
        <v>19</v>
      </c>
      <c r="E11" s="81" t="s">
        <v>64</v>
      </c>
      <c r="F11" s="73" t="s">
        <v>65</v>
      </c>
      <c r="G11" s="65" t="s">
        <v>66</v>
      </c>
      <c r="H11" s="31" t="s">
        <v>75</v>
      </c>
      <c r="I11" s="34" t="s">
        <v>45</v>
      </c>
    </row>
    <row r="12" spans="2:9" x14ac:dyDescent="0.25">
      <c r="B12" s="23"/>
      <c r="C12" s="6" t="s">
        <v>44</v>
      </c>
      <c r="D12" s="14"/>
      <c r="E12" s="82"/>
      <c r="F12" s="74"/>
      <c r="G12" s="66"/>
      <c r="H12" s="40"/>
      <c r="I12" s="35" t="s">
        <v>46</v>
      </c>
    </row>
    <row r="13" spans="2:9" x14ac:dyDescent="0.25">
      <c r="B13" s="24">
        <v>1</v>
      </c>
      <c r="C13" s="8" t="s">
        <v>21</v>
      </c>
      <c r="D13" s="15" t="s">
        <v>25</v>
      </c>
      <c r="E13" s="83">
        <v>9500</v>
      </c>
      <c r="F13" s="75">
        <f t="shared" ref="F13:F32" si="0">E13+E13*48%</f>
        <v>14060</v>
      </c>
      <c r="G13" s="67">
        <f t="shared" ref="G13:G16" si="1">F13+F13*20%</f>
        <v>16872</v>
      </c>
      <c r="H13" s="32"/>
      <c r="I13" s="36"/>
    </row>
    <row r="14" spans="2:9" x14ac:dyDescent="0.25">
      <c r="B14" s="24">
        <v>2</v>
      </c>
      <c r="C14" s="8" t="s">
        <v>22</v>
      </c>
      <c r="D14" s="15" t="s">
        <v>8</v>
      </c>
      <c r="E14" s="83">
        <v>2650</v>
      </c>
      <c r="F14" s="75">
        <f t="shared" si="0"/>
        <v>3922</v>
      </c>
      <c r="G14" s="67">
        <f t="shared" si="1"/>
        <v>4706.3999999999996</v>
      </c>
      <c r="H14" s="32"/>
      <c r="I14" s="36"/>
    </row>
    <row r="15" spans="2:9" x14ac:dyDescent="0.25">
      <c r="B15" s="24">
        <v>3</v>
      </c>
      <c r="C15" s="8" t="s">
        <v>57</v>
      </c>
      <c r="D15" s="15" t="s">
        <v>8</v>
      </c>
      <c r="E15" s="83">
        <v>1900</v>
      </c>
      <c r="F15" s="75">
        <f t="shared" si="0"/>
        <v>2812</v>
      </c>
      <c r="G15" s="67">
        <f t="shared" si="1"/>
        <v>3374.4</v>
      </c>
      <c r="H15" s="32"/>
      <c r="I15" s="36"/>
    </row>
    <row r="16" spans="2:9" x14ac:dyDescent="0.25">
      <c r="B16" s="24">
        <v>4</v>
      </c>
      <c r="C16" s="8" t="s">
        <v>23</v>
      </c>
      <c r="D16" s="15" t="s">
        <v>58</v>
      </c>
      <c r="E16" s="83">
        <v>9700</v>
      </c>
      <c r="F16" s="75">
        <f t="shared" si="0"/>
        <v>14356</v>
      </c>
      <c r="G16" s="67">
        <f t="shared" si="1"/>
        <v>17227.2</v>
      </c>
      <c r="H16" s="59"/>
      <c r="I16" s="60"/>
    </row>
    <row r="17" spans="2:9" x14ac:dyDescent="0.25">
      <c r="B17" s="24">
        <v>5</v>
      </c>
      <c r="C17" s="8" t="s">
        <v>24</v>
      </c>
      <c r="D17" s="15" t="s">
        <v>25</v>
      </c>
      <c r="E17" s="83">
        <v>9500</v>
      </c>
      <c r="F17" s="75">
        <f t="shared" si="0"/>
        <v>14060</v>
      </c>
      <c r="G17" s="67">
        <f>F17+F17*20%</f>
        <v>16872</v>
      </c>
      <c r="H17" s="32"/>
      <c r="I17" s="36"/>
    </row>
    <row r="18" spans="2:9" x14ac:dyDescent="0.25">
      <c r="B18" s="24">
        <v>6</v>
      </c>
      <c r="C18" s="7" t="s">
        <v>73</v>
      </c>
      <c r="D18" s="15" t="s">
        <v>74</v>
      </c>
      <c r="E18" s="83">
        <v>4870</v>
      </c>
      <c r="F18" s="75">
        <f>E18+E18*25%</f>
        <v>6087.5</v>
      </c>
      <c r="G18" s="67">
        <f>F18+F18*20%</f>
        <v>7305</v>
      </c>
      <c r="H18" s="32"/>
      <c r="I18" s="36"/>
    </row>
    <row r="19" spans="2:9" x14ac:dyDescent="0.25">
      <c r="B19" s="25"/>
      <c r="C19" s="10" t="s">
        <v>47</v>
      </c>
      <c r="D19" s="38"/>
      <c r="E19" s="83"/>
      <c r="F19" s="76">
        <f t="shared" si="0"/>
        <v>0</v>
      </c>
      <c r="G19" s="68">
        <f t="shared" ref="G19:G65" si="2">F19+F19*20%</f>
        <v>0</v>
      </c>
      <c r="H19" s="39"/>
      <c r="I19" s="36"/>
    </row>
    <row r="20" spans="2:9" x14ac:dyDescent="0.25">
      <c r="B20" s="25">
        <v>7</v>
      </c>
      <c r="C20" s="8" t="s">
        <v>12</v>
      </c>
      <c r="D20" s="15" t="s">
        <v>4</v>
      </c>
      <c r="E20" s="83">
        <v>670</v>
      </c>
      <c r="F20" s="75">
        <f t="shared" si="0"/>
        <v>991.59999999999991</v>
      </c>
      <c r="G20" s="67">
        <f t="shared" si="2"/>
        <v>1189.9199999999998</v>
      </c>
      <c r="H20" s="32"/>
      <c r="I20" s="36"/>
    </row>
    <row r="21" spans="2:9" x14ac:dyDescent="0.25">
      <c r="B21" s="25">
        <v>8</v>
      </c>
      <c r="C21" s="8" t="s">
        <v>13</v>
      </c>
      <c r="D21" s="15" t="s">
        <v>4</v>
      </c>
      <c r="E21" s="83">
        <v>1120</v>
      </c>
      <c r="F21" s="75">
        <f t="shared" si="0"/>
        <v>1657.6</v>
      </c>
      <c r="G21" s="67">
        <f>F21+F21*20%</f>
        <v>1989.12</v>
      </c>
      <c r="H21" s="32"/>
      <c r="I21" s="36"/>
    </row>
    <row r="22" spans="2:9" x14ac:dyDescent="0.25">
      <c r="B22" s="25">
        <v>9</v>
      </c>
      <c r="C22" s="8" t="s">
        <v>14</v>
      </c>
      <c r="D22" s="15" t="s">
        <v>4</v>
      </c>
      <c r="E22" s="83">
        <v>525</v>
      </c>
      <c r="F22" s="92">
        <f t="shared" si="0"/>
        <v>777</v>
      </c>
      <c r="G22" s="93">
        <f t="shared" si="2"/>
        <v>932.4</v>
      </c>
      <c r="H22" s="32"/>
      <c r="I22" s="36"/>
    </row>
    <row r="23" spans="2:9" x14ac:dyDescent="0.25">
      <c r="B23" s="41">
        <v>10</v>
      </c>
      <c r="C23" s="9" t="s">
        <v>79</v>
      </c>
      <c r="D23" s="15" t="s">
        <v>6</v>
      </c>
      <c r="E23" s="83">
        <v>1155</v>
      </c>
      <c r="F23" s="92">
        <f t="shared" si="0"/>
        <v>1709.4</v>
      </c>
      <c r="G23" s="93">
        <f t="shared" si="2"/>
        <v>2051.2800000000002</v>
      </c>
      <c r="H23" s="32"/>
      <c r="I23" s="36"/>
    </row>
    <row r="24" spans="2:9" x14ac:dyDescent="0.25">
      <c r="B24" s="25">
        <v>11</v>
      </c>
      <c r="C24" s="8" t="s">
        <v>5</v>
      </c>
      <c r="D24" s="15" t="s">
        <v>4</v>
      </c>
      <c r="E24" s="83">
        <v>1025</v>
      </c>
      <c r="F24" s="75">
        <f t="shared" si="0"/>
        <v>1517</v>
      </c>
      <c r="G24" s="67">
        <f t="shared" si="2"/>
        <v>1820.4</v>
      </c>
      <c r="H24" s="59" t="s">
        <v>76</v>
      </c>
      <c r="I24" s="36"/>
    </row>
    <row r="25" spans="2:9" x14ac:dyDescent="0.25">
      <c r="B25" s="25">
        <v>12</v>
      </c>
      <c r="C25" s="8" t="s">
        <v>77</v>
      </c>
      <c r="D25" s="15" t="s">
        <v>4</v>
      </c>
      <c r="E25" s="83">
        <v>672</v>
      </c>
      <c r="F25" s="75">
        <f t="shared" si="0"/>
        <v>994.56</v>
      </c>
      <c r="G25" s="67">
        <f t="shared" si="2"/>
        <v>1193.472</v>
      </c>
      <c r="H25" s="59"/>
      <c r="I25" s="36"/>
    </row>
    <row r="26" spans="2:9" x14ac:dyDescent="0.25">
      <c r="B26" s="25">
        <v>13</v>
      </c>
      <c r="C26" s="8" t="s">
        <v>9</v>
      </c>
      <c r="D26" s="15" t="s">
        <v>4</v>
      </c>
      <c r="E26" s="83">
        <v>497</v>
      </c>
      <c r="F26" s="92">
        <f t="shared" si="0"/>
        <v>735.56</v>
      </c>
      <c r="G26" s="93">
        <f t="shared" si="2"/>
        <v>882.67199999999991</v>
      </c>
      <c r="H26" s="32"/>
      <c r="I26" s="36"/>
    </row>
    <row r="27" spans="2:9" ht="78.75" x14ac:dyDescent="0.25">
      <c r="B27" s="25">
        <v>14</v>
      </c>
      <c r="C27" s="8" t="s">
        <v>49</v>
      </c>
      <c r="D27" s="15" t="s">
        <v>4</v>
      </c>
      <c r="E27" s="83">
        <v>616</v>
      </c>
      <c r="F27" s="92">
        <f t="shared" si="0"/>
        <v>911.68000000000006</v>
      </c>
      <c r="G27" s="93">
        <f t="shared" si="2"/>
        <v>1094.0160000000001</v>
      </c>
      <c r="H27" s="32"/>
      <c r="I27" s="36"/>
    </row>
    <row r="28" spans="2:9" x14ac:dyDescent="0.25">
      <c r="B28" s="25">
        <v>15</v>
      </c>
      <c r="C28" s="8" t="s">
        <v>15</v>
      </c>
      <c r="D28" s="15" t="s">
        <v>4</v>
      </c>
      <c r="E28" s="83">
        <v>460</v>
      </c>
      <c r="F28" s="75">
        <f t="shared" si="0"/>
        <v>680.8</v>
      </c>
      <c r="G28" s="67">
        <f t="shared" si="2"/>
        <v>816.95999999999992</v>
      </c>
      <c r="H28" s="32"/>
      <c r="I28" s="36"/>
    </row>
    <row r="29" spans="2:9" ht="78.75" x14ac:dyDescent="0.25">
      <c r="B29" s="25">
        <v>16</v>
      </c>
      <c r="C29" s="3" t="s">
        <v>48</v>
      </c>
      <c r="D29" s="15" t="s">
        <v>4</v>
      </c>
      <c r="E29" s="83">
        <v>686</v>
      </c>
      <c r="F29" s="92">
        <f t="shared" si="0"/>
        <v>1015.28</v>
      </c>
      <c r="G29" s="93">
        <f t="shared" si="2"/>
        <v>1218.336</v>
      </c>
      <c r="H29" s="32"/>
      <c r="I29" s="36"/>
    </row>
    <row r="30" spans="2:9" ht="52.5" x14ac:dyDescent="0.25">
      <c r="B30" s="25">
        <v>17</v>
      </c>
      <c r="C30" s="8" t="s">
        <v>10</v>
      </c>
      <c r="D30" s="15" t="s">
        <v>6</v>
      </c>
      <c r="E30" s="83">
        <v>800</v>
      </c>
      <c r="F30" s="75">
        <f t="shared" si="0"/>
        <v>1184</v>
      </c>
      <c r="G30" s="67">
        <f t="shared" si="2"/>
        <v>1420.8</v>
      </c>
      <c r="H30" s="59" t="s">
        <v>76</v>
      </c>
      <c r="I30" s="36"/>
    </row>
    <row r="31" spans="2:9" x14ac:dyDescent="0.25">
      <c r="B31" s="25">
        <v>18</v>
      </c>
      <c r="C31" s="8" t="s">
        <v>11</v>
      </c>
      <c r="D31" s="15" t="s">
        <v>6</v>
      </c>
      <c r="E31" s="83">
        <v>600</v>
      </c>
      <c r="F31" s="75">
        <f t="shared" si="0"/>
        <v>888</v>
      </c>
      <c r="G31" s="67">
        <f t="shared" si="2"/>
        <v>1065.5999999999999</v>
      </c>
      <c r="H31" s="59" t="s">
        <v>76</v>
      </c>
      <c r="I31" s="36"/>
    </row>
    <row r="32" spans="2:9" ht="78.75" x14ac:dyDescent="0.25">
      <c r="B32" s="25">
        <v>19</v>
      </c>
      <c r="C32" s="8" t="s">
        <v>50</v>
      </c>
      <c r="D32" s="15" t="s">
        <v>4</v>
      </c>
      <c r="E32" s="83">
        <v>850</v>
      </c>
      <c r="F32" s="75">
        <f t="shared" si="0"/>
        <v>1258</v>
      </c>
      <c r="G32" s="67">
        <f t="shared" si="2"/>
        <v>1509.6</v>
      </c>
      <c r="H32" s="59" t="s">
        <v>76</v>
      </c>
      <c r="I32" s="36"/>
    </row>
    <row r="33" spans="2:9" ht="30.75" customHeight="1" x14ac:dyDescent="0.25">
      <c r="B33" s="26"/>
      <c r="C33" s="48" t="s">
        <v>51</v>
      </c>
      <c r="D33" s="49"/>
      <c r="E33" s="83"/>
      <c r="F33" s="77">
        <f t="shared" ref="F33:F58" si="3">E33+E33*48%</f>
        <v>0</v>
      </c>
      <c r="G33" s="69">
        <f t="shared" si="2"/>
        <v>0</v>
      </c>
      <c r="H33" s="50"/>
      <c r="I33" s="36"/>
    </row>
    <row r="34" spans="2:9" ht="44.25" customHeight="1" x14ac:dyDescent="0.25">
      <c r="B34" s="27">
        <v>20</v>
      </c>
      <c r="C34" s="7" t="s">
        <v>16</v>
      </c>
      <c r="D34" s="15" t="s">
        <v>4</v>
      </c>
      <c r="E34" s="83">
        <v>760</v>
      </c>
      <c r="F34" s="75">
        <f t="shared" si="3"/>
        <v>1124.8</v>
      </c>
      <c r="G34" s="67">
        <f t="shared" si="2"/>
        <v>1349.76</v>
      </c>
      <c r="H34" s="32"/>
      <c r="I34" s="36"/>
    </row>
    <row r="35" spans="2:9" ht="44.25" customHeight="1" x14ac:dyDescent="0.25">
      <c r="B35" s="27">
        <v>21</v>
      </c>
      <c r="C35" s="7" t="s">
        <v>17</v>
      </c>
      <c r="D35" s="15" t="s">
        <v>4</v>
      </c>
      <c r="E35" s="83">
        <v>650</v>
      </c>
      <c r="F35" s="75">
        <f t="shared" si="3"/>
        <v>962</v>
      </c>
      <c r="G35" s="67">
        <f t="shared" si="2"/>
        <v>1154.4000000000001</v>
      </c>
      <c r="H35" s="32"/>
      <c r="I35" s="36"/>
    </row>
    <row r="36" spans="2:9" ht="44.25" customHeight="1" x14ac:dyDescent="0.25">
      <c r="B36" s="27">
        <v>22</v>
      </c>
      <c r="C36" s="7" t="s">
        <v>18</v>
      </c>
      <c r="D36" s="15" t="s">
        <v>4</v>
      </c>
      <c r="E36" s="83">
        <v>760</v>
      </c>
      <c r="F36" s="75">
        <f t="shared" si="3"/>
        <v>1124.8</v>
      </c>
      <c r="G36" s="67">
        <f t="shared" si="2"/>
        <v>1349.76</v>
      </c>
      <c r="H36" s="32"/>
      <c r="I36" s="36"/>
    </row>
    <row r="37" spans="2:9" ht="44.25" customHeight="1" x14ac:dyDescent="0.25">
      <c r="B37" s="27">
        <v>23</v>
      </c>
      <c r="C37" s="8" t="s">
        <v>26</v>
      </c>
      <c r="D37" s="15" t="s">
        <v>4</v>
      </c>
      <c r="E37" s="83">
        <v>325</v>
      </c>
      <c r="F37" s="75">
        <f t="shared" si="3"/>
        <v>481</v>
      </c>
      <c r="G37" s="67">
        <f t="shared" si="2"/>
        <v>577.20000000000005</v>
      </c>
      <c r="H37" s="32"/>
      <c r="I37" s="36"/>
    </row>
    <row r="38" spans="2:9" ht="44.25" customHeight="1" x14ac:dyDescent="0.25">
      <c r="B38" s="27">
        <v>24</v>
      </c>
      <c r="C38" s="8" t="s">
        <v>27</v>
      </c>
      <c r="D38" s="15" t="s">
        <v>4</v>
      </c>
      <c r="E38" s="83">
        <v>325</v>
      </c>
      <c r="F38" s="75">
        <f t="shared" si="3"/>
        <v>481</v>
      </c>
      <c r="G38" s="67">
        <f t="shared" si="2"/>
        <v>577.20000000000005</v>
      </c>
      <c r="H38" s="32"/>
      <c r="I38" s="36"/>
    </row>
    <row r="39" spans="2:9" ht="44.25" customHeight="1" x14ac:dyDescent="0.25">
      <c r="B39" s="27">
        <v>25</v>
      </c>
      <c r="C39" s="8" t="s">
        <v>28</v>
      </c>
      <c r="D39" s="15" t="s">
        <v>4</v>
      </c>
      <c r="E39" s="83">
        <v>305</v>
      </c>
      <c r="F39" s="75">
        <f t="shared" si="3"/>
        <v>451.4</v>
      </c>
      <c r="G39" s="67">
        <f t="shared" si="2"/>
        <v>541.67999999999995</v>
      </c>
      <c r="H39" s="32"/>
      <c r="I39" s="36"/>
    </row>
    <row r="40" spans="2:9" ht="44.25" customHeight="1" x14ac:dyDescent="0.25">
      <c r="B40" s="27">
        <v>26</v>
      </c>
      <c r="C40" s="8" t="s">
        <v>29</v>
      </c>
      <c r="D40" s="15" t="s">
        <v>4</v>
      </c>
      <c r="E40" s="83">
        <v>305</v>
      </c>
      <c r="F40" s="75">
        <f t="shared" si="3"/>
        <v>451.4</v>
      </c>
      <c r="G40" s="67">
        <f t="shared" si="2"/>
        <v>541.67999999999995</v>
      </c>
      <c r="H40" s="32"/>
      <c r="I40" s="36"/>
    </row>
    <row r="41" spans="2:9" ht="44.25" customHeight="1" x14ac:dyDescent="0.25">
      <c r="B41" s="27">
        <v>27</v>
      </c>
      <c r="C41" s="8" t="s">
        <v>59</v>
      </c>
      <c r="D41" s="15" t="s">
        <v>25</v>
      </c>
      <c r="E41" s="83">
        <v>1625</v>
      </c>
      <c r="F41" s="75">
        <f t="shared" si="3"/>
        <v>2405</v>
      </c>
      <c r="G41" s="67">
        <f t="shared" si="2"/>
        <v>2886</v>
      </c>
      <c r="H41" s="32"/>
      <c r="I41" s="36"/>
    </row>
    <row r="42" spans="2:9" ht="44.25" customHeight="1" x14ac:dyDescent="0.25">
      <c r="B42" s="27">
        <v>28</v>
      </c>
      <c r="C42" s="8" t="s">
        <v>60</v>
      </c>
      <c r="D42" s="15" t="s">
        <v>25</v>
      </c>
      <c r="E42" s="83">
        <v>1625</v>
      </c>
      <c r="F42" s="75">
        <f t="shared" si="3"/>
        <v>2405</v>
      </c>
      <c r="G42" s="67">
        <f t="shared" si="2"/>
        <v>2886</v>
      </c>
      <c r="H42" s="32"/>
      <c r="I42" s="36"/>
    </row>
    <row r="43" spans="2:9" ht="44.25" customHeight="1" x14ac:dyDescent="0.25">
      <c r="B43" s="27">
        <v>29</v>
      </c>
      <c r="C43" s="8" t="s">
        <v>61</v>
      </c>
      <c r="D43" s="15" t="s">
        <v>25</v>
      </c>
      <c r="E43" s="83">
        <v>1525</v>
      </c>
      <c r="F43" s="75">
        <f t="shared" si="3"/>
        <v>2257</v>
      </c>
      <c r="G43" s="67">
        <f t="shared" si="2"/>
        <v>2708.4</v>
      </c>
      <c r="H43" s="32"/>
      <c r="I43" s="36"/>
    </row>
    <row r="44" spans="2:9" ht="44.25" customHeight="1" x14ac:dyDescent="0.25">
      <c r="B44" s="27">
        <v>30</v>
      </c>
      <c r="C44" s="8" t="s">
        <v>62</v>
      </c>
      <c r="D44" s="15" t="s">
        <v>25</v>
      </c>
      <c r="E44" s="83">
        <v>1525</v>
      </c>
      <c r="F44" s="75">
        <f t="shared" si="3"/>
        <v>2257</v>
      </c>
      <c r="G44" s="67">
        <f t="shared" si="2"/>
        <v>2708.4</v>
      </c>
      <c r="H44" s="32"/>
      <c r="I44" s="36"/>
    </row>
    <row r="45" spans="2:9" ht="71.25" customHeight="1" x14ac:dyDescent="0.25">
      <c r="B45" s="27">
        <v>31</v>
      </c>
      <c r="C45" s="7" t="s">
        <v>30</v>
      </c>
      <c r="D45" s="15" t="s">
        <v>31</v>
      </c>
      <c r="E45" s="83">
        <v>4225</v>
      </c>
      <c r="F45" s="75">
        <f t="shared" si="3"/>
        <v>6253</v>
      </c>
      <c r="G45" s="67">
        <f t="shared" si="2"/>
        <v>7503.6</v>
      </c>
      <c r="H45" s="32"/>
      <c r="I45" s="36"/>
    </row>
    <row r="46" spans="2:9" ht="57" customHeight="1" x14ac:dyDescent="0.25">
      <c r="B46" s="27">
        <v>32</v>
      </c>
      <c r="C46" s="7" t="s">
        <v>32</v>
      </c>
      <c r="D46" s="15" t="s">
        <v>31</v>
      </c>
      <c r="E46" s="83">
        <v>3925</v>
      </c>
      <c r="F46" s="75">
        <f t="shared" si="3"/>
        <v>5809</v>
      </c>
      <c r="G46" s="67">
        <f t="shared" si="2"/>
        <v>6970.8</v>
      </c>
      <c r="H46" s="32"/>
      <c r="I46" s="36"/>
    </row>
    <row r="47" spans="2:9" ht="66.75" customHeight="1" x14ac:dyDescent="0.25">
      <c r="B47" s="27">
        <v>33</v>
      </c>
      <c r="C47" s="7" t="s">
        <v>33</v>
      </c>
      <c r="D47" s="15" t="s">
        <v>31</v>
      </c>
      <c r="E47" s="83">
        <v>4075</v>
      </c>
      <c r="F47" s="75">
        <f t="shared" si="3"/>
        <v>6031</v>
      </c>
      <c r="G47" s="67">
        <f t="shared" si="2"/>
        <v>7237.2</v>
      </c>
      <c r="H47" s="32"/>
      <c r="I47" s="36"/>
    </row>
    <row r="48" spans="2:9" ht="63.75" customHeight="1" x14ac:dyDescent="0.25">
      <c r="B48" s="28">
        <v>34</v>
      </c>
      <c r="C48" s="29" t="s">
        <v>34</v>
      </c>
      <c r="D48" s="30" t="s">
        <v>31</v>
      </c>
      <c r="E48" s="84">
        <v>3500</v>
      </c>
      <c r="F48" s="75">
        <f t="shared" si="3"/>
        <v>5180</v>
      </c>
      <c r="G48" s="67">
        <f t="shared" si="2"/>
        <v>6216</v>
      </c>
      <c r="H48" s="32"/>
      <c r="I48" s="36"/>
    </row>
    <row r="49" spans="2:9" ht="66" customHeight="1" x14ac:dyDescent="0.25">
      <c r="B49" s="27">
        <v>35</v>
      </c>
      <c r="C49" s="7" t="s">
        <v>35</v>
      </c>
      <c r="D49" s="16" t="s">
        <v>31</v>
      </c>
      <c r="E49" s="85">
        <v>3925</v>
      </c>
      <c r="F49" s="75">
        <f t="shared" si="3"/>
        <v>5809</v>
      </c>
      <c r="G49" s="67">
        <f t="shared" si="2"/>
        <v>6970.8</v>
      </c>
      <c r="H49" s="32"/>
      <c r="I49" s="36"/>
    </row>
    <row r="50" spans="2:9" ht="47.25" customHeight="1" x14ac:dyDescent="0.25">
      <c r="B50" s="27">
        <v>36</v>
      </c>
      <c r="C50" s="7" t="s">
        <v>36</v>
      </c>
      <c r="D50" s="17" t="s">
        <v>31</v>
      </c>
      <c r="E50" s="82">
        <v>3500</v>
      </c>
      <c r="F50" s="75">
        <f t="shared" si="3"/>
        <v>5180</v>
      </c>
      <c r="G50" s="67">
        <f t="shared" si="2"/>
        <v>6216</v>
      </c>
      <c r="H50" s="32"/>
      <c r="I50" s="36"/>
    </row>
    <row r="51" spans="2:9" ht="66.75" customHeight="1" x14ac:dyDescent="0.25">
      <c r="B51" s="27">
        <v>37</v>
      </c>
      <c r="C51" s="7" t="s">
        <v>37</v>
      </c>
      <c r="D51" s="17" t="s">
        <v>31</v>
      </c>
      <c r="E51" s="82">
        <v>3925</v>
      </c>
      <c r="F51" s="75">
        <f t="shared" si="3"/>
        <v>5809</v>
      </c>
      <c r="G51" s="67">
        <f t="shared" si="2"/>
        <v>6970.8</v>
      </c>
      <c r="H51" s="32"/>
      <c r="I51" s="36"/>
    </row>
    <row r="52" spans="2:9" ht="44.25" customHeight="1" x14ac:dyDescent="0.25">
      <c r="B52" s="42"/>
      <c r="C52" s="43" t="s">
        <v>52</v>
      </c>
      <c r="D52" s="44"/>
      <c r="E52" s="82"/>
      <c r="F52" s="91">
        <f t="shared" si="3"/>
        <v>0</v>
      </c>
      <c r="G52" s="90">
        <f t="shared" si="2"/>
        <v>0</v>
      </c>
      <c r="H52" s="45"/>
      <c r="I52" s="36"/>
    </row>
    <row r="53" spans="2:9" ht="93" customHeight="1" x14ac:dyDescent="0.25">
      <c r="B53" s="42">
        <v>38</v>
      </c>
      <c r="C53" s="8" t="s">
        <v>53</v>
      </c>
      <c r="D53" s="17" t="s">
        <v>6</v>
      </c>
      <c r="E53" s="82">
        <v>2250</v>
      </c>
      <c r="F53" s="75">
        <f t="shared" si="3"/>
        <v>3330</v>
      </c>
      <c r="G53" s="67">
        <f t="shared" si="2"/>
        <v>3996</v>
      </c>
      <c r="H53" s="32"/>
      <c r="I53" s="36"/>
    </row>
    <row r="54" spans="2:9" ht="66" customHeight="1" x14ac:dyDescent="0.25">
      <c r="B54" s="42">
        <v>39</v>
      </c>
      <c r="C54" s="8" t="s">
        <v>38</v>
      </c>
      <c r="D54" s="17" t="s">
        <v>6</v>
      </c>
      <c r="E54" s="82">
        <v>950</v>
      </c>
      <c r="F54" s="75">
        <f t="shared" si="3"/>
        <v>1406</v>
      </c>
      <c r="G54" s="67">
        <f t="shared" si="2"/>
        <v>1687.2</v>
      </c>
      <c r="H54" s="32"/>
      <c r="I54" s="36"/>
    </row>
    <row r="55" spans="2:9" ht="87.75" customHeight="1" x14ac:dyDescent="0.25">
      <c r="B55" s="42">
        <v>49</v>
      </c>
      <c r="C55" s="8" t="s">
        <v>54</v>
      </c>
      <c r="D55" s="17" t="s">
        <v>6</v>
      </c>
      <c r="E55" s="82">
        <v>2250</v>
      </c>
      <c r="F55" s="75">
        <f t="shared" si="3"/>
        <v>3330</v>
      </c>
      <c r="G55" s="67">
        <f t="shared" si="2"/>
        <v>3996</v>
      </c>
      <c r="H55" s="32"/>
      <c r="I55" s="36"/>
    </row>
    <row r="56" spans="2:9" ht="48" customHeight="1" x14ac:dyDescent="0.25">
      <c r="B56" s="42">
        <v>41</v>
      </c>
      <c r="C56" s="8" t="s">
        <v>39</v>
      </c>
      <c r="D56" s="17" t="s">
        <v>6</v>
      </c>
      <c r="E56" s="82">
        <v>2250</v>
      </c>
      <c r="F56" s="75">
        <f t="shared" si="3"/>
        <v>3330</v>
      </c>
      <c r="G56" s="67">
        <f t="shared" si="2"/>
        <v>3996</v>
      </c>
      <c r="H56" s="32"/>
      <c r="I56" s="36"/>
    </row>
    <row r="57" spans="2:9" ht="48.75" customHeight="1" x14ac:dyDescent="0.25">
      <c r="B57" s="42">
        <v>42</v>
      </c>
      <c r="C57" s="8" t="s">
        <v>43</v>
      </c>
      <c r="D57" s="17" t="s">
        <v>7</v>
      </c>
      <c r="E57" s="82">
        <v>3665</v>
      </c>
      <c r="F57" s="75">
        <f t="shared" si="3"/>
        <v>5424.2</v>
      </c>
      <c r="G57" s="67">
        <f t="shared" si="2"/>
        <v>6509.04</v>
      </c>
      <c r="H57" s="32"/>
      <c r="I57" s="36"/>
    </row>
    <row r="58" spans="2:9" ht="43.5" customHeight="1" x14ac:dyDescent="0.25">
      <c r="B58" s="42">
        <v>42</v>
      </c>
      <c r="C58" s="8" t="s">
        <v>40</v>
      </c>
      <c r="D58" s="17" t="s">
        <v>6</v>
      </c>
      <c r="E58" s="82">
        <v>1100</v>
      </c>
      <c r="F58" s="75">
        <f t="shared" si="3"/>
        <v>1628</v>
      </c>
      <c r="G58" s="67">
        <f t="shared" si="2"/>
        <v>1953.6</v>
      </c>
      <c r="H58" s="32"/>
      <c r="I58" s="36"/>
    </row>
    <row r="59" spans="2:9" ht="21" hidden="1" customHeight="1" x14ac:dyDescent="0.25">
      <c r="B59" s="42"/>
      <c r="C59" s="8" t="s">
        <v>41</v>
      </c>
      <c r="D59" s="17" t="s">
        <v>7</v>
      </c>
      <c r="E59" s="82"/>
      <c r="F59" s="75">
        <f t="shared" ref="F59:F63" si="4">E59+E59*48%</f>
        <v>0</v>
      </c>
      <c r="G59" s="67">
        <f t="shared" si="2"/>
        <v>0</v>
      </c>
      <c r="H59" s="32"/>
      <c r="I59" s="36"/>
    </row>
    <row r="60" spans="2:9" ht="46.5" customHeight="1" x14ac:dyDescent="0.25">
      <c r="B60" s="42">
        <v>44</v>
      </c>
      <c r="C60" s="8" t="s">
        <v>41</v>
      </c>
      <c r="D60" s="17" t="s">
        <v>7</v>
      </c>
      <c r="E60" s="82">
        <v>6415</v>
      </c>
      <c r="F60" s="75">
        <f t="shared" si="4"/>
        <v>9494.2000000000007</v>
      </c>
      <c r="G60" s="67">
        <f t="shared" si="2"/>
        <v>11393.04</v>
      </c>
      <c r="H60" s="32"/>
      <c r="I60" s="36"/>
    </row>
    <row r="61" spans="2:9" ht="42" customHeight="1" x14ac:dyDescent="0.25">
      <c r="B61" s="42">
        <v>45</v>
      </c>
      <c r="C61" s="8" t="s">
        <v>55</v>
      </c>
      <c r="D61" s="17" t="s">
        <v>6</v>
      </c>
      <c r="E61" s="82">
        <v>1285</v>
      </c>
      <c r="F61" s="75">
        <f t="shared" si="4"/>
        <v>1901.8</v>
      </c>
      <c r="G61" s="67">
        <f t="shared" si="2"/>
        <v>2282.16</v>
      </c>
      <c r="H61" s="32"/>
      <c r="I61" s="36"/>
    </row>
    <row r="62" spans="2:9" ht="44.25" customHeight="1" x14ac:dyDescent="0.25">
      <c r="B62" s="46">
        <v>46</v>
      </c>
      <c r="C62" s="11" t="s">
        <v>42</v>
      </c>
      <c r="D62" s="18" t="s">
        <v>7</v>
      </c>
      <c r="E62" s="86">
        <v>3940</v>
      </c>
      <c r="F62" s="75">
        <f t="shared" si="4"/>
        <v>5831.2</v>
      </c>
      <c r="G62" s="67">
        <f t="shared" si="2"/>
        <v>6997.44</v>
      </c>
      <c r="H62" s="32"/>
      <c r="I62" s="36"/>
    </row>
    <row r="63" spans="2:9" ht="50.25" customHeight="1" thickBot="1" x14ac:dyDescent="0.3">
      <c r="B63" s="47">
        <v>47</v>
      </c>
      <c r="C63" s="12" t="s">
        <v>56</v>
      </c>
      <c r="D63" s="19" t="s">
        <v>6</v>
      </c>
      <c r="E63" s="87">
        <v>790</v>
      </c>
      <c r="F63" s="75">
        <f t="shared" si="4"/>
        <v>1169.2</v>
      </c>
      <c r="G63" s="67">
        <f t="shared" si="2"/>
        <v>1403.04</v>
      </c>
      <c r="H63" s="58"/>
      <c r="I63" s="37"/>
    </row>
    <row r="64" spans="2:9" ht="44.25" customHeight="1" x14ac:dyDescent="0.25">
      <c r="B64" s="42">
        <v>48</v>
      </c>
      <c r="C64" s="8" t="s">
        <v>20</v>
      </c>
      <c r="D64" s="15" t="s">
        <v>6</v>
      </c>
      <c r="E64" s="83">
        <v>4750</v>
      </c>
      <c r="F64" s="75">
        <f>E64+E64*48%</f>
        <v>7030</v>
      </c>
      <c r="G64" s="67">
        <f>F64+F64*28%</f>
        <v>8998.4</v>
      </c>
      <c r="H64" s="32"/>
      <c r="I64" s="36"/>
    </row>
    <row r="65" spans="2:9" ht="52.5" x14ac:dyDescent="0.25">
      <c r="B65" s="42">
        <v>49</v>
      </c>
      <c r="C65" s="8" t="s">
        <v>63</v>
      </c>
      <c r="D65" s="15" t="s">
        <v>6</v>
      </c>
      <c r="E65" s="83">
        <v>6300</v>
      </c>
      <c r="F65" s="75">
        <f>E65+E65*48%</f>
        <v>9324</v>
      </c>
      <c r="G65" s="67">
        <f t="shared" si="2"/>
        <v>11188.8</v>
      </c>
      <c r="H65" s="32"/>
      <c r="I65" s="36"/>
    </row>
    <row r="66" spans="2:9" ht="47.25" customHeight="1" thickBot="1" x14ac:dyDescent="0.3">
      <c r="B66" s="42">
        <v>50</v>
      </c>
      <c r="C66" s="8" t="s">
        <v>78</v>
      </c>
      <c r="D66" s="15" t="s">
        <v>8</v>
      </c>
      <c r="E66" s="88">
        <v>1750</v>
      </c>
      <c r="F66" s="75">
        <f>E66+E66*48%</f>
        <v>2590</v>
      </c>
      <c r="G66" s="67">
        <f>F66+F66*20%</f>
        <v>3108</v>
      </c>
      <c r="H66" s="32"/>
      <c r="I66" s="36"/>
    </row>
    <row r="67" spans="2:9" ht="35.25" customHeight="1" thickBot="1" x14ac:dyDescent="0.3">
      <c r="B67" s="42">
        <v>51</v>
      </c>
      <c r="C67" s="8" t="s">
        <v>78</v>
      </c>
      <c r="D67" s="61">
        <v>0.25</v>
      </c>
      <c r="E67" s="88">
        <v>1200</v>
      </c>
      <c r="F67" s="75">
        <f>E67+E67*48%</f>
        <v>1776</v>
      </c>
      <c r="G67" s="67">
        <f>F67+F67*20%</f>
        <v>2131.1999999999998</v>
      </c>
      <c r="H67" s="32"/>
      <c r="I67" s="36"/>
    </row>
    <row r="68" spans="2:9" ht="35.25" customHeight="1" x14ac:dyDescent="0.25">
      <c r="B68" s="51"/>
      <c r="C68" s="54"/>
      <c r="D68" s="56"/>
      <c r="E68" s="89"/>
      <c r="F68" s="78"/>
      <c r="G68" s="70"/>
      <c r="H68" s="55"/>
      <c r="I68" s="62"/>
    </row>
    <row r="69" spans="2:9" ht="44.25" customHeight="1" x14ac:dyDescent="0.25">
      <c r="B69" s="51">
        <v>52</v>
      </c>
      <c r="C69" s="11" t="s">
        <v>67</v>
      </c>
      <c r="D69" s="18" t="s">
        <v>68</v>
      </c>
      <c r="E69" s="86">
        <v>580</v>
      </c>
      <c r="F69" s="75">
        <f t="shared" ref="F69:F71" si="5">E69+E69*48%</f>
        <v>858.4</v>
      </c>
      <c r="G69" s="67">
        <f t="shared" ref="G69:G72" si="6">F69+F69*20%</f>
        <v>1030.08</v>
      </c>
      <c r="H69" s="32"/>
      <c r="I69" s="36"/>
    </row>
    <row r="70" spans="2:9" ht="50.25" customHeight="1" thickBot="1" x14ac:dyDescent="0.3">
      <c r="B70" s="52">
        <v>53</v>
      </c>
      <c r="C70" s="12" t="s">
        <v>69</v>
      </c>
      <c r="D70" s="19" t="s">
        <v>68</v>
      </c>
      <c r="E70" s="87">
        <v>600</v>
      </c>
      <c r="F70" s="75">
        <f t="shared" si="5"/>
        <v>888</v>
      </c>
      <c r="G70" s="67">
        <f t="shared" si="6"/>
        <v>1065.5999999999999</v>
      </c>
      <c r="H70" s="58"/>
      <c r="I70" s="37"/>
    </row>
    <row r="71" spans="2:9" ht="52.5" x14ac:dyDescent="0.25">
      <c r="B71" s="53">
        <v>54</v>
      </c>
      <c r="C71" s="8" t="s">
        <v>70</v>
      </c>
      <c r="D71" s="15" t="s">
        <v>68</v>
      </c>
      <c r="E71" s="83">
        <v>620</v>
      </c>
      <c r="F71" s="75">
        <f t="shared" si="5"/>
        <v>917.59999999999991</v>
      </c>
      <c r="G71" s="67">
        <f t="shared" si="6"/>
        <v>1101.1199999999999</v>
      </c>
      <c r="H71" s="32"/>
      <c r="I71" s="36"/>
    </row>
    <row r="72" spans="2:9" ht="52.5" x14ac:dyDescent="0.25">
      <c r="B72" s="53">
        <v>55</v>
      </c>
      <c r="C72" s="8" t="s">
        <v>71</v>
      </c>
      <c r="D72" s="15" t="s">
        <v>68</v>
      </c>
      <c r="E72" s="83">
        <v>490</v>
      </c>
      <c r="F72" s="75">
        <f>E72+E72*48%</f>
        <v>725.2</v>
      </c>
      <c r="G72" s="67">
        <f t="shared" si="6"/>
        <v>870.24</v>
      </c>
      <c r="H72" s="32"/>
      <c r="I72" s="36"/>
    </row>
    <row r="73" spans="2:9" ht="72.75" customHeight="1" thickBot="1" x14ac:dyDescent="0.3">
      <c r="B73" s="53">
        <v>56</v>
      </c>
      <c r="C73" s="8" t="s">
        <v>72</v>
      </c>
      <c r="D73" s="15" t="s">
        <v>68</v>
      </c>
      <c r="E73" s="88">
        <v>590</v>
      </c>
      <c r="F73" s="75">
        <f>E73+E73*48%</f>
        <v>873.2</v>
      </c>
      <c r="G73" s="67">
        <f>F73+F73*20%</f>
        <v>1047.8400000000001</v>
      </c>
      <c r="H73" s="32"/>
      <c r="I73" s="36"/>
    </row>
    <row r="75" spans="2:9" ht="24" customHeight="1" x14ac:dyDescent="0.25"/>
    <row r="76" spans="2:9" ht="135" customHeight="1" x14ac:dyDescent="0.25"/>
    <row r="77" spans="2:9" ht="128.25" customHeight="1" x14ac:dyDescent="0.25"/>
    <row r="78" spans="2:9" ht="60" customHeight="1" x14ac:dyDescent="0.25"/>
    <row r="79" spans="2:9" ht="63.75" customHeight="1" x14ac:dyDescent="0.25"/>
    <row r="96" ht="44.25" customHeight="1" x14ac:dyDescent="0.25"/>
    <row r="97" ht="83.25" customHeight="1" x14ac:dyDescent="0.25"/>
    <row r="98" ht="39" customHeight="1" x14ac:dyDescent="0.25"/>
    <row r="99" ht="87.75" customHeight="1" x14ac:dyDescent="0.25"/>
  </sheetData>
  <sheetProtection password="CC71" sheet="1" selectLockedCells="1"/>
  <protectedRanges>
    <protectedRange sqref="I13:I73" name="Диапазон2"/>
    <protectedRange sqref="I13:I73" name="Диапазон1"/>
  </protectedRanges>
  <mergeCells count="3">
    <mergeCell ref="B6:C6"/>
    <mergeCell ref="B7:C7"/>
    <mergeCell ref="B9:D9"/>
  </mergeCells>
  <hyperlinks>
    <hyperlink ref="C3" r:id="rId1" display="https://fitoclon.com/" xr:uid="{D6B8B2F6-ADC1-4048-9835-A99474EADDCB}"/>
  </hyperlinks>
  <pageMargins left="0.7" right="0.7" top="0.75" bottom="0.75" header="0.3" footer="0.3"/>
  <pageSetup scale="22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bioab</cp:lastModifiedBy>
  <cp:lastPrinted>2021-09-01T11:13:24Z</cp:lastPrinted>
  <dcterms:created xsi:type="dcterms:W3CDTF">2020-06-04T15:08:32Z</dcterms:created>
  <dcterms:modified xsi:type="dcterms:W3CDTF">2026-04-03T09:34:58Z</dcterms:modified>
  <cp:category/>
</cp:coreProperties>
</file>